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 - GESTION DES AFFAIRES\2 - En cours\A493 ENVSN\5 - Dossier de Consultation des Entreprises\2 - Rendus\6 - Décomposition du Prix Global et Forfaitaire\"/>
    </mc:Choice>
  </mc:AlternateContent>
  <xr:revisionPtr revIDLastSave="0" documentId="13_ncr:1_{057589FE-EC50-47E7-8579-830B58F70266}" xr6:coauthVersionLast="47" xr6:coauthVersionMax="47" xr10:uidLastSave="{00000000-0000-0000-0000-000000000000}"/>
  <bookViews>
    <workbookView xWindow="28680" yWindow="-120" windowWidth="29040" windowHeight="15720" xr2:uid="{C28BC7D6-3AF4-49D3-BAD4-4FE63AEB94C9}"/>
  </bookViews>
  <sheets>
    <sheet name="Estimation détaillé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'Estimation détaillée'!$A$22:$H$23</definedName>
    <definedName name="allees_peripheriques" localSheetId="0">[1]Listes!$C$2:$C$10</definedName>
    <definedName name="allees_peripheriques">#REF!</definedName>
    <definedName name="arrosage" localSheetId="0">#REF!</definedName>
    <definedName name="arrosage">#REF!</definedName>
    <definedName name="assainissement_drainage" localSheetId="0">#REF!</definedName>
    <definedName name="assainissement_drainage">#REF!</definedName>
    <definedName name="eclairage" localSheetId="0">#REF!</definedName>
    <definedName name="eclairage">#REF!</definedName>
    <definedName name="equipements_sportifs" localSheetId="0">[1]Listes!$G$2:$G$11</definedName>
    <definedName name="equipements_sportifs">#REF!</definedName>
    <definedName name="finition_amenagement_abords" localSheetId="0">[1]Listes!$H$2:$H$6</definedName>
    <definedName name="finition_amenagement_abords">#REF!</definedName>
    <definedName name="plan_recolement_doe" localSheetId="0">[1]Listes!$K$2:$K$3</definedName>
    <definedName name="plan_recolement_doe">#REF!</definedName>
    <definedName name="POSSIBLE">#REF!</definedName>
    <definedName name="serrurerie_main_courante_pareballon_cloture" localSheetId="0">#REF!</definedName>
    <definedName name="serrurerie_main_courante_pareballon_cloture">#REF!</definedName>
    <definedName name="sol_sportif" localSheetId="0">#REF!</definedName>
    <definedName name="sol_sportif">#REF!</definedName>
    <definedName name="terrassement" localSheetId="0">#REF!</definedName>
    <definedName name="terrassement">#REF!</definedName>
    <definedName name="travaux_divers_et_preparatoires" localSheetId="0">[1]Listes!$A$3:$A$18</definedName>
    <definedName name="travaux_divers_et_preparatoires">#REF!</definedName>
    <definedName name="unité" localSheetId="0">'[2]Annexe '!$A$1:$A$8</definedName>
    <definedName name="unité">'[3]Annexe '!$A$1:$A$8</definedName>
    <definedName name="_xlnm.Print_Area" localSheetId="0">'Estimation détaillée'!$A$1:$H$85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1" i="1" l="1"/>
  <c r="H70" i="1"/>
  <c r="H64" i="1"/>
  <c r="H65" i="1"/>
  <c r="H66" i="1"/>
  <c r="H63" i="1"/>
  <c r="H59" i="1"/>
  <c r="H55" i="1"/>
  <c r="H54" i="1"/>
  <c r="H45" i="1"/>
  <c r="H46" i="1"/>
  <c r="H47" i="1"/>
  <c r="H44" i="1"/>
  <c r="H49" i="1"/>
  <c r="H50" i="1"/>
  <c r="H31" i="1"/>
  <c r="H32" i="1"/>
  <c r="H33" i="1"/>
  <c r="H34" i="1"/>
  <c r="H35" i="1"/>
  <c r="H36" i="1"/>
  <c r="H37" i="1"/>
  <c r="H38" i="1"/>
  <c r="H39" i="1"/>
  <c r="H40" i="1"/>
  <c r="H48" i="1"/>
  <c r="H24" i="1"/>
  <c r="H25" i="1"/>
  <c r="H26" i="1"/>
  <c r="H27" i="1"/>
  <c r="H23" i="1"/>
  <c r="H13" i="1"/>
  <c r="H14" i="1"/>
  <c r="H15" i="1"/>
  <c r="H16" i="1"/>
  <c r="H17" i="1"/>
  <c r="H18" i="1"/>
  <c r="H19" i="1"/>
  <c r="H12" i="1"/>
  <c r="E45" i="1"/>
  <c r="H51" i="1" l="1"/>
  <c r="E27" i="1"/>
  <c r="H41" i="1" l="1"/>
  <c r="H77" i="1" s="1"/>
  <c r="H28" i="1"/>
  <c r="H76" i="1" s="1"/>
  <c r="A22" i="1" l="1"/>
  <c r="A30" i="1" s="1"/>
  <c r="A43" i="1" s="1"/>
  <c r="A53" i="1" s="1"/>
  <c r="A58" i="1" s="1"/>
  <c r="C82" i="1" l="1"/>
  <c r="C81" i="1"/>
  <c r="C80" i="1"/>
  <c r="C79" i="1"/>
  <c r="B79" i="1"/>
  <c r="C78" i="1"/>
  <c r="C77" i="1"/>
  <c r="C76" i="1"/>
  <c r="C75" i="1"/>
  <c r="B75" i="1"/>
  <c r="B76" i="1"/>
  <c r="H78" i="1" l="1"/>
  <c r="H72" i="1"/>
  <c r="H82" i="1" s="1"/>
  <c r="B77" i="1"/>
  <c r="H60" i="1"/>
  <c r="H80" i="1" s="1"/>
  <c r="H67" i="1"/>
  <c r="H81" i="1" s="1"/>
  <c r="H20" i="1"/>
  <c r="H75" i="1" s="1"/>
  <c r="A62" i="1"/>
  <c r="B80" i="1"/>
  <c r="H56" i="1"/>
  <c r="H79" i="1" s="1"/>
  <c r="H83" i="1" l="1"/>
  <c r="A69" i="1"/>
  <c r="B82" i="1" s="1"/>
  <c r="B81" i="1"/>
  <c r="H85" i="1" l="1"/>
  <c r="H84" i="1" s="1"/>
</calcChain>
</file>

<file path=xl/sharedStrings.xml><?xml version="1.0" encoding="utf-8"?>
<sst xmlns="http://schemas.openxmlformats.org/spreadsheetml/2006/main" count="195" uniqueCount="110">
  <si>
    <t>Candidat</t>
  </si>
  <si>
    <t>Indice</t>
  </si>
  <si>
    <t>1</t>
  </si>
  <si>
    <t>Réf. CCTP</t>
  </si>
  <si>
    <t>TRAVAUX DIVERS &amp; PRÉPARATOIRES</t>
  </si>
  <si>
    <t>u</t>
  </si>
  <si>
    <t>Qté</t>
  </si>
  <si>
    <t>Qté vérifiée par l'entreprise</t>
  </si>
  <si>
    <t>PU € HT</t>
  </si>
  <si>
    <t>Montant € HT</t>
  </si>
  <si>
    <t>Etat des lieux par huissier</t>
  </si>
  <si>
    <t>f</t>
  </si>
  <si>
    <t>Démarches administratives, visas et études d'exécution</t>
  </si>
  <si>
    <t>Installations de chantier</t>
  </si>
  <si>
    <t>Signalisation, clôtures et sécurisation</t>
  </si>
  <si>
    <t>Panneau de chantier</t>
  </si>
  <si>
    <t>Implantation et piquetage</t>
  </si>
  <si>
    <t>Marquage-piquetage des réseaux existants</t>
  </si>
  <si>
    <t>Dépose et démolition</t>
  </si>
  <si>
    <t>Sous-total € HT</t>
  </si>
  <si>
    <t>TERRASSEMENT</t>
  </si>
  <si>
    <t>Décapage de la terre végétale</t>
  </si>
  <si>
    <t>m²</t>
  </si>
  <si>
    <t>Nivellement et compactage du fond de forme</t>
  </si>
  <si>
    <t>Géotextile</t>
  </si>
  <si>
    <t>m3</t>
  </si>
  <si>
    <t>VOIRIE ET RÉSEAUX DIVERS</t>
  </si>
  <si>
    <t>Couche de fondation</t>
  </si>
  <si>
    <t>ml</t>
  </si>
  <si>
    <t>INFRASTRUCTURE</t>
  </si>
  <si>
    <t>Réalisation d'un enduit de cure monocouche</t>
  </si>
  <si>
    <t>Contrôle à chaud de la couche supérieure</t>
  </si>
  <si>
    <t>Drain annelé PVC Ø65</t>
  </si>
  <si>
    <t>SOL SPORTIF</t>
  </si>
  <si>
    <t>Réalisation du sol sportif en résine acrylique y compris primaire d'accrochage</t>
  </si>
  <si>
    <t xml:space="preserve">Paire de buts de basket-ball </t>
  </si>
  <si>
    <t>AMÉNAGEMENTS PAYSAGERS ET FINITIONS</t>
  </si>
  <si>
    <t>Reprise de terre végétale/apport et mise en œuvre pour modelage paysager</t>
  </si>
  <si>
    <t>Préparation des sols à engazonner</t>
  </si>
  <si>
    <t>Engazonnement par semis mécanique ou manuel</t>
  </si>
  <si>
    <t>Remise en état des abords, accès chantier et zone de stockage</t>
  </si>
  <si>
    <t>PLAN DE RÉCOLEMENT / DOE</t>
  </si>
  <si>
    <t>Plan de récolement</t>
  </si>
  <si>
    <t>Dossier des Ouvrages Exécutés</t>
  </si>
  <si>
    <t>POSTE</t>
  </si>
  <si>
    <r>
      <t>R</t>
    </r>
    <r>
      <rPr>
        <b/>
        <sz val="9"/>
        <color theme="0"/>
        <rFont val="Calibri"/>
        <family val="2"/>
      </rPr>
      <t>É</t>
    </r>
    <r>
      <rPr>
        <b/>
        <sz val="9"/>
        <color theme="0"/>
        <rFont val="Aptos Narrow"/>
        <family val="2"/>
        <scheme val="minor"/>
      </rPr>
      <t>CAPITULATIF</t>
    </r>
  </si>
  <si>
    <t>TOTAL H.T.</t>
  </si>
  <si>
    <t>TVA 20,0%</t>
  </si>
  <si>
    <t>TOTAL T.T.C</t>
  </si>
  <si>
    <t xml:space="preserve">  </t>
  </si>
  <si>
    <t>Création d'un terrain de basket extérieur</t>
  </si>
  <si>
    <t>École Nationale de Voile et des Sports Nautiques</t>
  </si>
  <si>
    <t>56 510 Saint-Pierre-Quiberon</t>
  </si>
  <si>
    <r>
      <rPr>
        <b/>
        <u/>
        <sz val="16"/>
        <color rgb="FF414244"/>
        <rFont val="Aptos Narrow"/>
        <family val="2"/>
        <scheme val="minor"/>
      </rPr>
      <t>Estimation détaillée</t>
    </r>
    <r>
      <rPr>
        <b/>
        <sz val="16"/>
        <color rgb="FF414244"/>
        <rFont val="Aptos Narrow"/>
        <family val="2"/>
        <scheme val="minor"/>
      </rPr>
      <t xml:space="preserve"> : Terrassement - V.R.D / Infrastructure / Sols sportifs</t>
    </r>
  </si>
  <si>
    <t>Rabotage et évacuation des enrobés</t>
  </si>
  <si>
    <t>Apport pour mise en remblais</t>
  </si>
  <si>
    <t>Bordures P1</t>
  </si>
  <si>
    <t>Caniveau CC1</t>
  </si>
  <si>
    <t>Regard 40 x 40 cm - Grille avaloir classe C250</t>
  </si>
  <si>
    <t>Regard 50 x 50 cm - Tampon classe C250</t>
  </si>
  <si>
    <t>Tranchée drainante avec drain annelé Ø100</t>
  </si>
  <si>
    <t>Canalisation PVC CR8 Ø110</t>
  </si>
  <si>
    <t>Réalisation de la couche de base - Couche inférieure en béton bitumineux 0/10</t>
  </si>
  <si>
    <t>Réalisation de la couche de base - Couche supérieure en béton bitumineux 0/6</t>
  </si>
  <si>
    <t>Raccordement par piquage sur regard posé</t>
  </si>
  <si>
    <t>Raccordement par piquage sur regard existant</t>
  </si>
  <si>
    <t>5..1</t>
  </si>
  <si>
    <t>Remise en état des surfaces de voiries impactées par les travaux</t>
  </si>
  <si>
    <t>3.1.1.1</t>
  </si>
  <si>
    <t>3.1.1.2</t>
  </si>
  <si>
    <t>3.1.1.3</t>
  </si>
  <si>
    <t>3.1.1.4</t>
  </si>
  <si>
    <t>3.1.1.5</t>
  </si>
  <si>
    <t>3.1.1.6</t>
  </si>
  <si>
    <t>3.1.1.7</t>
  </si>
  <si>
    <t>3.1.1.8</t>
  </si>
  <si>
    <t>Déblais pour mise en remblais</t>
  </si>
  <si>
    <t>3.1.2.1</t>
  </si>
  <si>
    <t>3.1.2.2</t>
  </si>
  <si>
    <t>3.1.2.3</t>
  </si>
  <si>
    <t>3.1.2.4</t>
  </si>
  <si>
    <t>3.1.2.5</t>
  </si>
  <si>
    <t>3.1.4.1</t>
  </si>
  <si>
    <t>3.1.4.2</t>
  </si>
  <si>
    <t>3.1.4.3</t>
  </si>
  <si>
    <t>3.1.4.4</t>
  </si>
  <si>
    <t>3.1.4.5</t>
  </si>
  <si>
    <t>3.1.3.1</t>
  </si>
  <si>
    <t>3.1.3.2</t>
  </si>
  <si>
    <t>Marquages</t>
  </si>
  <si>
    <t>3.1.5.1</t>
  </si>
  <si>
    <t>3.1.5.2</t>
  </si>
  <si>
    <t>ÉQUIPEMENTS SPORTIFS</t>
  </si>
  <si>
    <t>3.1.6.1</t>
  </si>
  <si>
    <t>3.1.7.1</t>
  </si>
  <si>
    <t>3.1.7.2</t>
  </si>
  <si>
    <t>3.1.7.3</t>
  </si>
  <si>
    <t>3.1.7.4</t>
  </si>
  <si>
    <t>3.1.8.1</t>
  </si>
  <si>
    <t>3.1.8.2</t>
  </si>
  <si>
    <t>3.1.4.6</t>
  </si>
  <si>
    <t>3.1.4.7</t>
  </si>
  <si>
    <t>3.1.3.3</t>
  </si>
  <si>
    <t>3.1.3.4</t>
  </si>
  <si>
    <t>3.1.3.5</t>
  </si>
  <si>
    <t>3.1.3.6</t>
  </si>
  <si>
    <t>3.1.3.7</t>
  </si>
  <si>
    <t>3.1.3.8</t>
  </si>
  <si>
    <t>3.1.3.9</t>
  </si>
  <si>
    <t>3.1.3.10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</si>
</sst>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#,##0.00\ &quot;€&quot;"/>
  </numFmts>
  <fonts count="35">
    <font>
      <sz val="11"/>
      <color theme="1"/>
      <name val="Aptos Narrow"/>
      <family val="2"/>
      <scheme val="minor"/>
    </font>
    <font>
      <sz val="10"/>
      <name val="Avenir Medium"/>
    </font>
    <font>
      <b/>
      <sz val="24"/>
      <color theme="0" tint="-4.9989318521683403E-2"/>
      <name val="Aptos Narrow"/>
      <family val="2"/>
      <scheme val="minor"/>
    </font>
    <font>
      <sz val="9"/>
      <name val="Aptos Narrow"/>
      <family val="2"/>
      <scheme val="minor"/>
    </font>
    <font>
      <i/>
      <sz val="14"/>
      <name val="Aptos Narrow"/>
      <family val="2"/>
      <scheme val="minor"/>
    </font>
    <font>
      <b/>
      <sz val="18"/>
      <color rgb="FF414244"/>
      <name val="Aptos Narrow"/>
      <family val="2"/>
      <scheme val="minor"/>
    </font>
    <font>
      <b/>
      <sz val="14"/>
      <color rgb="FF414244"/>
      <name val="Aptos Narrow"/>
      <family val="2"/>
      <scheme val="minor"/>
    </font>
    <font>
      <sz val="18"/>
      <color rgb="FF414244"/>
      <name val="Aptos Narrow"/>
      <family val="2"/>
      <scheme val="minor"/>
    </font>
    <font>
      <b/>
      <sz val="16"/>
      <color rgb="FF414244"/>
      <name val="Aptos Narrow"/>
      <family val="2"/>
      <scheme val="minor"/>
    </font>
    <font>
      <b/>
      <u/>
      <sz val="16"/>
      <color rgb="FF414244"/>
      <name val="Aptos Narrow"/>
      <family val="2"/>
      <scheme val="minor"/>
    </font>
    <font>
      <b/>
      <sz val="10"/>
      <color rgb="FF414244"/>
      <name val="Aptos Narrow"/>
      <family val="2"/>
      <scheme val="minor"/>
    </font>
    <font>
      <i/>
      <sz val="16"/>
      <color rgb="FF414244"/>
      <name val="Aptos Narrow"/>
      <family val="2"/>
      <scheme val="minor"/>
    </font>
    <font>
      <b/>
      <sz val="12"/>
      <color rgb="FF414244"/>
      <name val="Aptos Narrow"/>
      <family val="2"/>
      <scheme val="minor"/>
    </font>
    <font>
      <b/>
      <sz val="9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rgb="FF9FC976"/>
      <name val="Aptos Narrow"/>
      <family val="2"/>
      <scheme val="minor"/>
    </font>
    <font>
      <sz val="9"/>
      <color rgb="FF41444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9"/>
      <color rgb="FF414442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venir Medium"/>
      <family val="2"/>
    </font>
    <font>
      <sz val="9"/>
      <color rgb="FF414442"/>
      <name val="Calibri"/>
      <family val="2"/>
    </font>
    <font>
      <b/>
      <sz val="10"/>
      <color rgb="FF414442"/>
      <name val="Aptos Narrow"/>
      <family val="2"/>
      <scheme val="minor"/>
    </font>
    <font>
      <b/>
      <sz val="9"/>
      <color theme="0"/>
      <name val="Calibri"/>
      <family val="2"/>
    </font>
    <font>
      <b/>
      <sz val="12"/>
      <name val="Aptos Narrow"/>
      <family val="2"/>
      <scheme val="minor"/>
    </font>
    <font>
      <sz val="9"/>
      <color theme="0"/>
      <name val="Aptos Narrow"/>
      <family val="2"/>
      <scheme val="minor"/>
    </font>
    <font>
      <i/>
      <sz val="9"/>
      <color theme="1" tint="0.34998626667073579"/>
      <name val="Aptos Narrow"/>
      <family val="2"/>
      <scheme val="minor"/>
    </font>
    <font>
      <b/>
      <i/>
      <sz val="9"/>
      <name val="Aptos Narrow"/>
      <family val="2"/>
      <scheme val="minor"/>
    </font>
    <font>
      <b/>
      <sz val="7"/>
      <name val="Aptos Narrow"/>
      <family val="2"/>
      <scheme val="minor"/>
    </font>
    <font>
      <b/>
      <sz val="7"/>
      <color theme="0"/>
      <name val="Aptos Narrow"/>
      <family val="2"/>
      <scheme val="minor"/>
    </font>
    <font>
      <u/>
      <sz val="9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14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14442"/>
        <bgColor rgb="FF414442"/>
      </patternFill>
    </fill>
    <fill>
      <patternFill patternType="solid">
        <fgColor rgb="FF9FC97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164" fontId="23" fillId="0" borderId="0"/>
    <xf numFmtId="0" fontId="17" fillId="0" borderId="0"/>
    <xf numFmtId="164" fontId="1" fillId="0" borderId="0"/>
    <xf numFmtId="0" fontId="17" fillId="0" borderId="0"/>
  </cellStyleXfs>
  <cellXfs count="135">
    <xf numFmtId="0" fontId="0" fillId="0" borderId="0" xfId="0"/>
    <xf numFmtId="0" fontId="3" fillId="0" borderId="0" xfId="1" applyNumberFormat="1" applyFont="1"/>
    <xf numFmtId="0" fontId="7" fillId="0" borderId="4" xfId="1" applyNumberFormat="1" applyFont="1" applyBorder="1" applyAlignment="1">
      <alignment vertical="center" wrapText="1"/>
    </xf>
    <xf numFmtId="0" fontId="7" fillId="0" borderId="0" xfId="1" applyNumberFormat="1" applyFont="1" applyAlignment="1">
      <alignment vertical="center" wrapText="1"/>
    </xf>
    <xf numFmtId="0" fontId="7" fillId="0" borderId="5" xfId="1" applyNumberFormat="1" applyFont="1" applyBorder="1" applyAlignment="1">
      <alignment vertical="center" wrapText="1"/>
    </xf>
    <xf numFmtId="0" fontId="11" fillId="3" borderId="4" xfId="1" applyNumberFormat="1" applyFont="1" applyFill="1" applyBorder="1" applyAlignment="1">
      <alignment vertical="center"/>
    </xf>
    <xf numFmtId="0" fontId="11" fillId="3" borderId="0" xfId="1" applyNumberFormat="1" applyFont="1" applyFill="1" applyAlignment="1">
      <alignment vertical="center"/>
    </xf>
    <xf numFmtId="0" fontId="13" fillId="0" borderId="4" xfId="1" applyNumberFormat="1" applyFont="1" applyBorder="1" applyAlignment="1">
      <alignment horizontal="left" vertical="center" wrapText="1"/>
    </xf>
    <xf numFmtId="0" fontId="13" fillId="0" borderId="0" xfId="1" applyNumberFormat="1" applyFont="1" applyAlignment="1">
      <alignment horizontal="left" vertical="center"/>
    </xf>
    <xf numFmtId="0" fontId="13" fillId="0" borderId="5" xfId="1" applyNumberFormat="1" applyFont="1" applyBorder="1" applyAlignment="1">
      <alignment horizontal="left" vertical="center"/>
    </xf>
    <xf numFmtId="0" fontId="14" fillId="4" borderId="7" xfId="1" applyNumberFormat="1" applyFont="1" applyFill="1" applyBorder="1" applyAlignment="1">
      <alignment horizontal="center" vertical="center"/>
    </xf>
    <xf numFmtId="0" fontId="14" fillId="4" borderId="7" xfId="1" applyNumberFormat="1" applyFont="1" applyFill="1" applyBorder="1" applyAlignment="1">
      <alignment vertical="center"/>
    </xf>
    <xf numFmtId="0" fontId="15" fillId="4" borderId="7" xfId="1" applyNumberFormat="1" applyFont="1" applyFill="1" applyBorder="1" applyAlignment="1">
      <alignment horizontal="center" vertical="center"/>
    </xf>
    <xf numFmtId="0" fontId="15" fillId="4" borderId="7" xfId="1" applyNumberFormat="1" applyFont="1" applyFill="1" applyBorder="1" applyAlignment="1">
      <alignment horizontal="center" vertical="center" wrapText="1"/>
    </xf>
    <xf numFmtId="0" fontId="15" fillId="4" borderId="8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vertic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vertical="center" wrapText="1"/>
    </xf>
    <xf numFmtId="165" fontId="16" fillId="0" borderId="7" xfId="1" applyNumberFormat="1" applyFont="1" applyBorder="1" applyAlignment="1">
      <alignment vertical="center"/>
    </xf>
    <xf numFmtId="165" fontId="16" fillId="0" borderId="8" xfId="1" applyNumberFormat="1" applyFont="1" applyBorder="1" applyAlignment="1">
      <alignment vertical="center"/>
    </xf>
    <xf numFmtId="0" fontId="18" fillId="0" borderId="0" xfId="0" applyFont="1"/>
    <xf numFmtId="2" fontId="16" fillId="0" borderId="7" xfId="1" applyNumberFormat="1" applyFont="1" applyBorder="1" applyAlignment="1">
      <alignment horizontal="center" vertical="center"/>
    </xf>
    <xf numFmtId="0" fontId="19" fillId="5" borderId="1" xfId="1" applyNumberFormat="1" applyFont="1" applyFill="1" applyBorder="1" applyAlignment="1">
      <alignment horizontal="center" vertical="center"/>
    </xf>
    <xf numFmtId="0" fontId="19" fillId="5" borderId="1" xfId="1" applyNumberFormat="1" applyFont="1" applyFill="1" applyBorder="1" applyAlignment="1">
      <alignment vertical="center"/>
    </xf>
    <xf numFmtId="0" fontId="19" fillId="5" borderId="1" xfId="1" applyNumberFormat="1" applyFont="1" applyFill="1" applyBorder="1" applyAlignment="1">
      <alignment horizontal="right" vertical="center"/>
    </xf>
    <xf numFmtId="165" fontId="20" fillId="5" borderId="1" xfId="1" applyNumberFormat="1" applyFont="1" applyFill="1" applyBorder="1" applyAlignment="1">
      <alignment vertical="center"/>
    </xf>
    <xf numFmtId="165" fontId="19" fillId="5" borderId="6" xfId="1" applyNumberFormat="1" applyFont="1" applyFill="1" applyBorder="1" applyAlignment="1">
      <alignment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right" vertical="center" wrapText="1"/>
    </xf>
    <xf numFmtId="0" fontId="3" fillId="0" borderId="0" xfId="1" applyNumberFormat="1" applyFont="1" applyAlignment="1">
      <alignment horizontal="center" vertical="center"/>
    </xf>
    <xf numFmtId="0" fontId="3" fillId="0" borderId="5" xfId="1" applyNumberFormat="1" applyFont="1" applyBorder="1" applyAlignment="1">
      <alignment vertical="center"/>
    </xf>
    <xf numFmtId="0" fontId="16" fillId="0" borderId="7" xfId="1" applyNumberFormat="1" applyFont="1" applyBorder="1" applyAlignment="1">
      <alignment vertical="center"/>
    </xf>
    <xf numFmtId="0" fontId="13" fillId="0" borderId="4" xfId="1" applyNumberFormat="1" applyFont="1" applyBorder="1" applyAlignment="1">
      <alignment horizontal="center" vertical="center"/>
    </xf>
    <xf numFmtId="0" fontId="21" fillId="0" borderId="0" xfId="1" applyNumberFormat="1" applyFont="1" applyAlignment="1">
      <alignment vertical="center"/>
    </xf>
    <xf numFmtId="0" fontId="22" fillId="0" borderId="5" xfId="1" applyNumberFormat="1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24" fillId="0" borderId="7" xfId="2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165" fontId="19" fillId="5" borderId="1" xfId="1" applyNumberFormat="1" applyFont="1" applyFill="1" applyBorder="1" applyAlignment="1">
      <alignment vertical="center"/>
    </xf>
    <xf numFmtId="0" fontId="14" fillId="4" borderId="6" xfId="1" applyNumberFormat="1" applyFont="1" applyFill="1" applyBorder="1" applyAlignment="1">
      <alignment horizontal="center" vertical="center"/>
    </xf>
    <xf numFmtId="0" fontId="14" fillId="4" borderId="6" xfId="1" applyNumberFormat="1" applyFont="1" applyFill="1" applyBorder="1" applyAlignment="1">
      <alignment vertical="center"/>
    </xf>
    <xf numFmtId="165" fontId="16" fillId="0" borderId="6" xfId="1" applyNumberFormat="1" applyFont="1" applyBorder="1" applyAlignment="1">
      <alignment vertical="center"/>
    </xf>
    <xf numFmtId="0" fontId="15" fillId="4" borderId="9" xfId="1" applyNumberFormat="1" applyFont="1" applyFill="1" applyBorder="1" applyAlignment="1">
      <alignment horizontal="center" vertical="center"/>
    </xf>
    <xf numFmtId="165" fontId="16" fillId="0" borderId="10" xfId="1" applyNumberFormat="1" applyFont="1" applyBorder="1" applyAlignment="1">
      <alignment vertical="center"/>
    </xf>
    <xf numFmtId="164" fontId="24" fillId="0" borderId="6" xfId="2" applyFont="1" applyBorder="1" applyAlignment="1">
      <alignment vertical="center"/>
    </xf>
    <xf numFmtId="0" fontId="16" fillId="0" borderId="8" xfId="1" applyNumberFormat="1" applyFont="1" applyBorder="1" applyAlignment="1">
      <alignment horizontal="center" vertical="center"/>
    </xf>
    <xf numFmtId="0" fontId="19" fillId="5" borderId="11" xfId="1" applyNumberFormat="1" applyFont="1" applyFill="1" applyBorder="1" applyAlignment="1">
      <alignment horizontal="center" vertical="center"/>
    </xf>
    <xf numFmtId="0" fontId="19" fillId="5" borderId="11" xfId="1" applyNumberFormat="1" applyFont="1" applyFill="1" applyBorder="1" applyAlignment="1">
      <alignment vertical="center"/>
    </xf>
    <xf numFmtId="0" fontId="25" fillId="5" borderId="11" xfId="1" applyNumberFormat="1" applyFont="1" applyFill="1" applyBorder="1" applyAlignment="1">
      <alignment horizontal="center" vertical="center"/>
    </xf>
    <xf numFmtId="165" fontId="25" fillId="5" borderId="11" xfId="1" applyNumberFormat="1" applyFont="1" applyFill="1" applyBorder="1" applyAlignment="1">
      <alignment vertical="center"/>
    </xf>
    <xf numFmtId="165" fontId="19" fillId="5" borderId="11" xfId="1" applyNumberFormat="1" applyFont="1" applyFill="1" applyBorder="1" applyAlignment="1">
      <alignment vertical="center"/>
    </xf>
    <xf numFmtId="164" fontId="24" fillId="0" borderId="6" xfId="2" applyFont="1" applyBorder="1" applyAlignment="1">
      <alignment horizontal="center" vertical="center"/>
    </xf>
    <xf numFmtId="0" fontId="14" fillId="4" borderId="6" xfId="0" applyFont="1" applyFill="1" applyBorder="1" applyAlignment="1">
      <alignment vertical="center"/>
    </xf>
    <xf numFmtId="0" fontId="14" fillId="4" borderId="12" xfId="1" applyNumberFormat="1" applyFont="1" applyFill="1" applyBorder="1" applyAlignment="1">
      <alignment horizontal="center" vertical="center"/>
    </xf>
    <xf numFmtId="0" fontId="13" fillId="0" borderId="4" xfId="1" applyNumberFormat="1" applyFont="1" applyBorder="1" applyAlignment="1">
      <alignment horizontal="left" vertical="center"/>
    </xf>
    <xf numFmtId="0" fontId="3" fillId="0" borderId="4" xfId="1" applyNumberFormat="1" applyFont="1" applyBorder="1" applyAlignment="1">
      <alignment vertical="center"/>
    </xf>
    <xf numFmtId="0" fontId="14" fillId="2" borderId="6" xfId="1" applyNumberFormat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vertical="center" wrapText="1"/>
    </xf>
    <xf numFmtId="0" fontId="28" fillId="2" borderId="2" xfId="1" applyNumberFormat="1" applyFont="1" applyFill="1" applyBorder="1" applyAlignment="1">
      <alignment horizontal="right" vertical="center"/>
    </xf>
    <xf numFmtId="0" fontId="28" fillId="2" borderId="2" xfId="1" applyNumberFormat="1" applyFont="1" applyFill="1" applyBorder="1" applyAlignment="1">
      <alignment horizontal="center" vertical="center"/>
    </xf>
    <xf numFmtId="0" fontId="28" fillId="2" borderId="2" xfId="1" applyNumberFormat="1" applyFont="1" applyFill="1" applyBorder="1" applyAlignment="1">
      <alignment vertical="center"/>
    </xf>
    <xf numFmtId="0" fontId="28" fillId="2" borderId="3" xfId="1" applyNumberFormat="1" applyFont="1" applyFill="1" applyBorder="1" applyAlignment="1">
      <alignment vertical="center"/>
    </xf>
    <xf numFmtId="0" fontId="28" fillId="5" borderId="6" xfId="1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3" xfId="1" applyNumberFormat="1" applyFont="1" applyBorder="1" applyAlignment="1">
      <alignment horizontal="left" vertical="center" wrapText="1"/>
    </xf>
    <xf numFmtId="165" fontId="3" fillId="0" borderId="6" xfId="1" applyNumberFormat="1" applyFont="1" applyBorder="1" applyAlignment="1">
      <alignment vertical="center"/>
    </xf>
    <xf numFmtId="0" fontId="29" fillId="0" borderId="0" xfId="1" applyNumberFormat="1" applyFont="1" applyAlignment="1">
      <alignment vertical="center"/>
    </xf>
    <xf numFmtId="0" fontId="3" fillId="0" borderId="0" xfId="1" applyNumberFormat="1" applyFont="1" applyAlignment="1">
      <alignment horizontal="right" vertical="center"/>
    </xf>
    <xf numFmtId="165" fontId="14" fillId="2" borderId="10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vertical="center" wrapText="1"/>
    </xf>
    <xf numFmtId="0" fontId="3" fillId="0" borderId="6" xfId="1" applyNumberFormat="1" applyFont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vertical="center"/>
    </xf>
    <xf numFmtId="0" fontId="3" fillId="0" borderId="14" xfId="1" applyNumberFormat="1" applyFont="1" applyBorder="1" applyAlignment="1">
      <alignment vertical="center"/>
    </xf>
    <xf numFmtId="0" fontId="3" fillId="0" borderId="14" xfId="1" applyNumberFormat="1" applyFont="1" applyBorder="1" applyAlignment="1">
      <alignment vertical="center" wrapText="1"/>
    </xf>
    <xf numFmtId="0" fontId="3" fillId="0" borderId="14" xfId="1" applyNumberFormat="1" applyFont="1" applyBorder="1" applyAlignment="1">
      <alignment horizontal="right" vertical="center"/>
    </xf>
    <xf numFmtId="0" fontId="3" fillId="0" borderId="14" xfId="1" applyNumberFormat="1" applyFont="1" applyBorder="1" applyAlignment="1">
      <alignment horizontal="center" vertical="center"/>
    </xf>
    <xf numFmtId="0" fontId="15" fillId="2" borderId="6" xfId="1" applyNumberFormat="1" applyFont="1" applyFill="1" applyBorder="1" applyAlignment="1">
      <alignment horizontal="center" vertical="center"/>
    </xf>
    <xf numFmtId="165" fontId="15" fillId="2" borderId="6" xfId="1" applyNumberFormat="1" applyFont="1" applyFill="1" applyBorder="1" applyAlignment="1">
      <alignment horizontal="center" vertical="center"/>
    </xf>
    <xf numFmtId="0" fontId="1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 vertical="center" wrapText="1"/>
    </xf>
    <xf numFmtId="0" fontId="3" fillId="0" borderId="0" xfId="1" applyNumberFormat="1" applyFont="1" applyAlignment="1">
      <alignment horizontal="center"/>
    </xf>
    <xf numFmtId="0" fontId="3" fillId="0" borderId="0" xfId="1" quotePrefix="1" applyNumberFormat="1" applyFont="1" applyAlignment="1">
      <alignment horizontal="center" vertical="center"/>
    </xf>
    <xf numFmtId="0" fontId="30" fillId="6" borderId="0" xfId="1" applyNumberFormat="1" applyFont="1" applyFill="1" applyAlignment="1">
      <alignment horizontal="right" vertical="center"/>
    </xf>
    <xf numFmtId="0" fontId="30" fillId="6" borderId="0" xfId="1" applyNumberFormat="1" applyFont="1" applyFill="1" applyAlignment="1">
      <alignment horizontal="center" vertical="center"/>
    </xf>
    <xf numFmtId="0" fontId="30" fillId="0" borderId="0" xfId="1" applyNumberFormat="1" applyFont="1" applyAlignment="1">
      <alignment horizontal="center" vertical="center"/>
    </xf>
    <xf numFmtId="0" fontId="30" fillId="6" borderId="0" xfId="1" applyNumberFormat="1" applyFont="1" applyFill="1" applyAlignment="1">
      <alignment vertical="center"/>
    </xf>
    <xf numFmtId="0" fontId="3" fillId="0" borderId="0" xfId="1" applyNumberFormat="1" applyFont="1" applyAlignment="1">
      <alignment wrapText="1"/>
    </xf>
    <xf numFmtId="0" fontId="3" fillId="0" borderId="0" xfId="1" applyNumberFormat="1" applyFont="1" applyAlignment="1">
      <alignment horizontal="right" wrapText="1"/>
    </xf>
    <xf numFmtId="0" fontId="31" fillId="0" borderId="0" xfId="1" applyNumberFormat="1" applyFont="1" applyAlignment="1">
      <alignment horizontal="left"/>
    </xf>
    <xf numFmtId="0" fontId="13" fillId="0" borderId="0" xfId="1" applyNumberFormat="1" applyFont="1" applyAlignment="1">
      <alignment wrapText="1"/>
    </xf>
    <xf numFmtId="0" fontId="28" fillId="0" borderId="0" xfId="1" applyNumberFormat="1" applyFont="1" applyAlignment="1">
      <alignment horizontal="center"/>
    </xf>
    <xf numFmtId="0" fontId="28" fillId="0" borderId="0" xfId="1" applyNumberFormat="1" applyFont="1" applyAlignment="1">
      <alignment wrapText="1"/>
    </xf>
    <xf numFmtId="0" fontId="28" fillId="0" borderId="0" xfId="1" applyNumberFormat="1" applyFont="1"/>
    <xf numFmtId="0" fontId="3" fillId="0" borderId="0" xfId="1" applyNumberFormat="1" applyFont="1" applyAlignment="1">
      <alignment vertical="top" wrapText="1"/>
    </xf>
    <xf numFmtId="0" fontId="14" fillId="0" borderId="0" xfId="1" applyNumberFormat="1" applyFont="1" applyAlignment="1">
      <alignment horizontal="left"/>
    </xf>
    <xf numFmtId="0" fontId="32" fillId="0" borderId="0" xfId="1" applyNumberFormat="1" applyFont="1" applyAlignment="1">
      <alignment horizontal="left"/>
    </xf>
    <xf numFmtId="0" fontId="14" fillId="0" borderId="0" xfId="1" applyNumberFormat="1" applyFont="1" applyAlignment="1">
      <alignment wrapText="1"/>
    </xf>
    <xf numFmtId="0" fontId="14" fillId="0" borderId="0" xfId="1" applyNumberFormat="1" applyFont="1" applyAlignment="1">
      <alignment horizontal="center"/>
    </xf>
    <xf numFmtId="0" fontId="14" fillId="0" borderId="0" xfId="1" applyNumberFormat="1" applyFont="1"/>
    <xf numFmtId="0" fontId="28" fillId="0" borderId="0" xfId="1" applyNumberFormat="1" applyFont="1" applyAlignment="1">
      <alignment vertical="top" wrapText="1"/>
    </xf>
    <xf numFmtId="0" fontId="14" fillId="0" borderId="0" xfId="1" applyNumberFormat="1" applyFont="1" applyAlignment="1">
      <alignment horizontal="right" wrapText="1"/>
    </xf>
    <xf numFmtId="0" fontId="3" fillId="0" borderId="0" xfId="1" applyNumberFormat="1" applyFont="1" applyAlignment="1">
      <alignment horizontal="right"/>
    </xf>
    <xf numFmtId="0" fontId="33" fillId="0" borderId="0" xfId="1" applyNumberFormat="1" applyFont="1" applyAlignment="1">
      <alignment horizontal="center"/>
    </xf>
    <xf numFmtId="0" fontId="13" fillId="0" borderId="0" xfId="1" applyNumberFormat="1" applyFont="1"/>
    <xf numFmtId="0" fontId="16" fillId="0" borderId="1" xfId="1" applyNumberFormat="1" applyFont="1" applyBorder="1" applyAlignment="1">
      <alignment vertical="center"/>
    </xf>
    <xf numFmtId="165" fontId="3" fillId="0" borderId="0" xfId="1" applyNumberFormat="1" applyFont="1" applyAlignment="1">
      <alignment horizontal="center" vertical="center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3" xfId="1" applyNumberFormat="1" applyFont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3" xfId="1" applyNumberFormat="1" applyFont="1" applyFill="1" applyBorder="1" applyAlignment="1">
      <alignment horizontal="center" vertical="center" wrapText="1"/>
    </xf>
    <xf numFmtId="0" fontId="4" fillId="0" borderId="4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5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6" fillId="0" borderId="4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6" fillId="0" borderId="5" xfId="1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>
      <alignment horizontal="left" vertical="center"/>
    </xf>
    <xf numFmtId="0" fontId="8" fillId="0" borderId="0" xfId="1" applyNumberFormat="1" applyFont="1" applyAlignment="1">
      <alignment horizontal="left" vertical="center"/>
    </xf>
    <xf numFmtId="0" fontId="8" fillId="0" borderId="5" xfId="1" applyNumberFormat="1" applyFont="1" applyBorder="1" applyAlignment="1">
      <alignment horizontal="left" vertical="center"/>
    </xf>
    <xf numFmtId="0" fontId="10" fillId="0" borderId="4" xfId="1" applyNumberFormat="1" applyFont="1" applyBorder="1" applyAlignment="1">
      <alignment horizontal="left" vertical="center" wrapText="1"/>
    </xf>
    <xf numFmtId="0" fontId="10" fillId="0" borderId="0" xfId="1" applyNumberFormat="1" applyFont="1" applyAlignment="1">
      <alignment horizontal="left" vertical="center"/>
    </xf>
    <xf numFmtId="0" fontId="10" fillId="0" borderId="5" xfId="1" applyNumberFormat="1" applyFont="1" applyBorder="1" applyAlignment="1">
      <alignment horizontal="left" vertical="center"/>
    </xf>
    <xf numFmtId="0" fontId="12" fillId="3" borderId="6" xfId="1" applyNumberFormat="1" applyFont="1" applyFill="1" applyBorder="1" applyAlignment="1">
      <alignment horizontal="center" vertical="center"/>
    </xf>
    <xf numFmtId="0" fontId="12" fillId="3" borderId="6" xfId="1" quotePrefix="1" applyNumberFormat="1" applyFont="1" applyFill="1" applyBorder="1" applyAlignment="1">
      <alignment horizontal="center" vertical="center"/>
    </xf>
    <xf numFmtId="0" fontId="27" fillId="0" borderId="0" xfId="1" applyNumberFormat="1" applyFont="1" applyAlignment="1">
      <alignment horizontal="center" vertical="center"/>
    </xf>
    <xf numFmtId="0" fontId="27" fillId="0" borderId="5" xfId="1" applyNumberFormat="1" applyFont="1" applyBorder="1" applyAlignment="1">
      <alignment horizontal="center" vertical="center"/>
    </xf>
  </cellXfs>
  <cellStyles count="6">
    <cellStyle name="Normal" xfId="0" builtinId="0"/>
    <cellStyle name="Normal 2" xfId="1" xr:uid="{A86DE370-0D30-446F-A0FD-AB121A0C7ECB}"/>
    <cellStyle name="Normal 2 3" xfId="2" xr:uid="{6B9FCE0F-42E0-4E84-9A94-38228F60B4F5}"/>
    <cellStyle name="Normal 3" xfId="4" xr:uid="{1C32274E-02D4-4A04-BD07-B197C221D880}"/>
    <cellStyle name="Normal 3 10" xfId="3" xr:uid="{861C64F4-2E6F-4B61-A6B5-B730B796E30C}"/>
    <cellStyle name="Normal 3 2" xfId="5" xr:uid="{41B231FB-2AC1-4564-82A0-6FEF94830A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270622</xdr:colOff>
      <xdr:row>2</xdr:row>
      <xdr:rowOff>22412</xdr:rowOff>
    </xdr:from>
    <xdr:ext cx="1715107" cy="761999"/>
    <xdr:pic>
      <xdr:nvPicPr>
        <xdr:cNvPr id="2" name="Image 1">
          <a:extLst>
            <a:ext uri="{FF2B5EF4-FFF2-40B4-BE49-F238E27FC236}">
              <a16:creationId xmlns:a16="http://schemas.microsoft.com/office/drawing/2014/main" id="{26439BDD-1450-4DA8-83A4-21BAF6B02B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" b="-172"/>
        <a:stretch/>
      </xdr:blipFill>
      <xdr:spPr>
        <a:xfrm>
          <a:off x="270622" y="1030941"/>
          <a:ext cx="1715107" cy="761999"/>
        </a:xfrm>
        <a:prstGeom prst="rect">
          <a:avLst/>
        </a:prstGeom>
      </xdr:spPr>
    </xdr:pic>
    <xdr:clientData/>
  </xdr:oneCellAnchor>
  <xdr:twoCellAnchor editAs="oneCell">
    <xdr:from>
      <xdr:col>5</xdr:col>
      <xdr:colOff>15240</xdr:colOff>
      <xdr:row>2</xdr:row>
      <xdr:rowOff>182880</xdr:rowOff>
    </xdr:from>
    <xdr:to>
      <xdr:col>6</xdr:col>
      <xdr:colOff>445086</xdr:colOff>
      <xdr:row>4</xdr:row>
      <xdr:rowOff>101265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E7558F1-EF29-4B12-B34A-567FEE6FA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1192530"/>
          <a:ext cx="1479277" cy="6708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ffaires\Command&#233;es\A084%20Seiches%20sur%20le%20Loir\Production\DCE\Documents%20de%20travail\SEICHES%20-%20ESTIM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ffaires\Command&#233;es\A084%20Seiches%20sur%20le%20Loir\Production\DCE\Documents%20de%20travail\RENNES\lot%201_BPU_DQE%20sp&#233;ci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ffaires\Command&#233;es\A089%20Jallais\Production\AVP\Estimations\RENNES\lot%201_BPU_DQE%20sp&#233;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PGF LOT 1"/>
      <sheetName val="DPGF LOT 2"/>
      <sheetName val="DPGF ÉLEC"/>
      <sheetName val="Récapitulatif lots pour marché"/>
      <sheetName val="Feuil1"/>
      <sheetName val="ESTIMATIF BAS"/>
      <sheetName val="ESTIMATIF HAUT"/>
      <sheetName val="Quelque part"/>
      <sheetName val="Lis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F&amp;P de bordure béton type P1</v>
          </cell>
          <cell r="G2" t="str">
            <v>Abri de  touche pour les officiels</v>
          </cell>
          <cell r="H2" t="str">
            <v>Engazonnement des abords</v>
          </cell>
          <cell r="K2" t="str">
            <v>Dossier d'ouvrages executés</v>
          </cell>
        </row>
        <row r="3">
          <cell r="A3" t="str">
            <v>Démarches administratives et études d'exécution</v>
          </cell>
          <cell r="C3" t="str">
            <v>F&amp;P de bordure béton type T2</v>
          </cell>
          <cell r="G3" t="str">
            <v>Abris de touche pour les joueurs</v>
          </cell>
          <cell r="H3" t="str">
            <v>Réalisation de talus</v>
          </cell>
          <cell r="K3" t="str">
            <v>Plan de recolement</v>
          </cell>
        </row>
        <row r="4">
          <cell r="A4" t="str">
            <v>Installation de chantier</v>
          </cell>
          <cell r="C4" t="str">
            <v>F&amp;P de bordure bois</v>
          </cell>
          <cell r="G4" t="str">
            <v>Contrôles et essais</v>
          </cell>
          <cell r="H4" t="str">
            <v>Réalisation de couvre-sol paysagé</v>
          </cell>
        </row>
        <row r="5">
          <cell r="A5" t="str">
            <v>Signalisation, clôtures et sécurisation</v>
          </cell>
          <cell r="C5" t="str">
            <v>F&amp;P de géotextile</v>
          </cell>
          <cell r="G5" t="str">
            <v>Grille-gratte-pieds</v>
          </cell>
          <cell r="H5" t="str">
            <v>Régalage et préparation de la terre végétale et engazonnement</v>
          </cell>
        </row>
        <row r="6">
          <cell r="A6" t="str">
            <v>Panneau de chantier</v>
          </cell>
          <cell r="C6" t="str">
            <v>Couche de fondation</v>
          </cell>
          <cell r="G6" t="str">
            <v>Paire de buts de rugby et piquets</v>
          </cell>
          <cell r="H6" t="str">
            <v>Remise en état des abords</v>
          </cell>
        </row>
        <row r="7">
          <cell r="A7" t="str">
            <v>Implantation et piquetage</v>
          </cell>
          <cell r="C7" t="str">
            <v>Couche de finition en béton bitumineux</v>
          </cell>
          <cell r="G7" t="str">
            <v>Paire de buts football à 11</v>
          </cell>
        </row>
        <row r="8">
          <cell r="A8" t="str">
            <v>Dépose et démolition</v>
          </cell>
          <cell r="C8" t="str">
            <v>Réalisation d'un enduit bi-couche</v>
          </cell>
          <cell r="G8" t="str">
            <v>Paire de buts football à 8</v>
          </cell>
        </row>
        <row r="9">
          <cell r="A9" t="str">
            <v>Moins value pour fourniture des barrières</v>
          </cell>
          <cell r="C9" t="str">
            <v>Couche de finition en grave stabilisée</v>
          </cell>
          <cell r="G9" t="str">
            <v>Panneau d'informations</v>
          </cell>
        </row>
        <row r="10">
          <cell r="A10" t="str">
            <v>Abbatage d'arbres, dessouchage et défrichage</v>
          </cell>
          <cell r="C10" t="str">
            <v>Couche de finition en stabilisé renforcé</v>
          </cell>
          <cell r="G10" t="str">
            <v>Piquets de corner</v>
          </cell>
        </row>
        <row r="11">
          <cell r="A11" t="str">
            <v>Arrachage de haies et dessouchage</v>
          </cell>
          <cell r="G11" t="str">
            <v>Poubelles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QE Lot 1"/>
      <sheetName val="Annexe "/>
    </sheetNames>
    <sheetDataSet>
      <sheetData sheetId="0"/>
      <sheetData sheetId="1">
        <row r="1">
          <cell r="A1" t="str">
            <v>m²</v>
          </cell>
        </row>
        <row r="2">
          <cell r="A2" t="str">
            <v>m3</v>
          </cell>
        </row>
        <row r="3">
          <cell r="A3" t="str">
            <v>ml</v>
          </cell>
        </row>
        <row r="4">
          <cell r="A4" t="str">
            <v>u</v>
          </cell>
        </row>
        <row r="5">
          <cell r="A5" t="str">
            <v>f</v>
          </cell>
        </row>
        <row r="6">
          <cell r="A6" t="str">
            <v>ens</v>
          </cell>
        </row>
        <row r="7">
          <cell r="A7" t="str">
            <v>sobj</v>
          </cell>
        </row>
        <row r="8">
          <cell r="A8" t="str">
            <v>pm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QE Lot 1"/>
      <sheetName val="Annexe "/>
    </sheetNames>
    <sheetDataSet>
      <sheetData sheetId="0"/>
      <sheetData sheetId="1">
        <row r="1">
          <cell r="A1" t="str">
            <v>m²</v>
          </cell>
        </row>
        <row r="2">
          <cell r="A2" t="str">
            <v>m3</v>
          </cell>
        </row>
        <row r="3">
          <cell r="A3" t="str">
            <v>ml</v>
          </cell>
        </row>
        <row r="4">
          <cell r="A4" t="str">
            <v>u</v>
          </cell>
        </row>
        <row r="5">
          <cell r="A5" t="str">
            <v>f</v>
          </cell>
        </row>
        <row r="6">
          <cell r="A6" t="str">
            <v>ens</v>
          </cell>
        </row>
        <row r="7">
          <cell r="A7" t="str">
            <v>sobj</v>
          </cell>
        </row>
        <row r="8">
          <cell r="A8" t="str">
            <v>pm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12D1A-2A1B-4E0B-B9FF-3F3CEE47D3D9}">
  <sheetPr>
    <pageSetUpPr fitToPage="1"/>
  </sheetPr>
  <dimension ref="A1:N184"/>
  <sheetViews>
    <sheetView showGridLines="0" tabSelected="1" view="pageBreakPreview" topLeftCell="A16" zoomScale="85" zoomScaleNormal="100" zoomScaleSheetLayoutView="85" workbookViewId="0">
      <selection activeCell="H20" sqref="H20"/>
    </sheetView>
  </sheetViews>
  <sheetFormatPr baseColWidth="10" defaultColWidth="11.42578125" defaultRowHeight="12"/>
  <cols>
    <col min="1" max="1" width="6.7109375" style="1" customWidth="1"/>
    <col min="2" max="2" width="10.7109375" style="1" customWidth="1"/>
    <col min="3" max="3" width="90.7109375" style="90" customWidth="1"/>
    <col min="4" max="4" width="10.7109375" style="1" customWidth="1"/>
    <col min="5" max="6" width="15.7109375" style="84" customWidth="1"/>
    <col min="7" max="8" width="12.7109375" style="1" customWidth="1"/>
    <col min="9" max="9" width="11.42578125" style="1" customWidth="1"/>
    <col min="10" max="11" width="13" style="1" customWidth="1"/>
    <col min="12" max="12" width="16.85546875" style="1" bestFit="1" customWidth="1"/>
    <col min="13" max="13" width="10.7109375" style="1" bestFit="1" customWidth="1"/>
    <col min="14" max="16384" width="11.42578125" style="1"/>
  </cols>
  <sheetData>
    <row r="1" spans="1:13" ht="60" customHeight="1">
      <c r="A1" s="113" t="s">
        <v>50</v>
      </c>
      <c r="B1" s="114"/>
      <c r="C1" s="114"/>
      <c r="D1" s="114"/>
      <c r="E1" s="114"/>
      <c r="F1" s="114"/>
      <c r="G1" s="114"/>
      <c r="H1" s="115"/>
    </row>
    <row r="2" spans="1:13" ht="19.899999999999999" customHeight="1">
      <c r="A2" s="116"/>
      <c r="B2" s="117"/>
      <c r="C2" s="117"/>
      <c r="D2" s="117"/>
      <c r="E2" s="117"/>
      <c r="F2" s="117"/>
      <c r="G2" s="117"/>
      <c r="H2" s="118"/>
    </row>
    <row r="3" spans="1:13" ht="40.15" customHeight="1">
      <c r="A3" s="119" t="s">
        <v>51</v>
      </c>
      <c r="B3" s="120"/>
      <c r="C3" s="120"/>
      <c r="D3" s="120"/>
      <c r="E3" s="120"/>
      <c r="F3" s="120"/>
      <c r="G3" s="120"/>
      <c r="H3" s="121"/>
    </row>
    <row r="4" spans="1:13" ht="19.899999999999999" customHeight="1">
      <c r="A4" s="122" t="s">
        <v>52</v>
      </c>
      <c r="B4" s="123"/>
      <c r="C4" s="123"/>
      <c r="D4" s="123"/>
      <c r="E4" s="123"/>
      <c r="F4" s="123"/>
      <c r="G4" s="123"/>
      <c r="H4" s="124"/>
    </row>
    <row r="5" spans="1:13" ht="19.899999999999999" customHeight="1">
      <c r="A5" s="2"/>
      <c r="B5" s="3"/>
      <c r="C5" s="3"/>
      <c r="D5" s="3"/>
      <c r="E5" s="3"/>
      <c r="F5" s="3"/>
      <c r="G5" s="3"/>
      <c r="H5" s="4"/>
    </row>
    <row r="6" spans="1:13" ht="19.899999999999999" customHeight="1">
      <c r="A6" s="125" t="s">
        <v>53</v>
      </c>
      <c r="B6" s="126"/>
      <c r="C6" s="126"/>
      <c r="D6" s="126"/>
      <c r="E6" s="126"/>
      <c r="F6" s="126"/>
      <c r="G6" s="126"/>
      <c r="H6" s="127"/>
    </row>
    <row r="7" spans="1:13" ht="19.899999999999999" customHeight="1">
      <c r="A7" s="128"/>
      <c r="B7" s="129"/>
      <c r="C7" s="129"/>
      <c r="D7" s="129"/>
      <c r="E7" s="129"/>
      <c r="F7" s="129"/>
      <c r="G7" s="129"/>
      <c r="H7" s="130"/>
    </row>
    <row r="8" spans="1:13" ht="19.899999999999999" customHeight="1">
      <c r="A8" s="5"/>
      <c r="B8" s="6"/>
      <c r="C8" s="6"/>
      <c r="D8" s="131" t="s">
        <v>0</v>
      </c>
      <c r="E8" s="131"/>
      <c r="F8" s="131"/>
      <c r="G8" s="132"/>
      <c r="H8" s="131"/>
    </row>
    <row r="9" spans="1:13" ht="19.899999999999999" customHeight="1">
      <c r="A9" s="5"/>
      <c r="B9" s="6"/>
      <c r="C9" s="6"/>
      <c r="D9" s="131" t="s">
        <v>1</v>
      </c>
      <c r="E9" s="131"/>
      <c r="F9" s="131"/>
      <c r="G9" s="132">
        <v>0</v>
      </c>
      <c r="H9" s="131"/>
    </row>
    <row r="10" spans="1:13" ht="19.899999999999999" customHeight="1">
      <c r="A10" s="7"/>
      <c r="B10" s="8"/>
      <c r="C10" s="8"/>
      <c r="D10" s="8"/>
      <c r="E10" s="8"/>
      <c r="F10" s="8"/>
      <c r="G10" s="8"/>
      <c r="H10" s="9"/>
    </row>
    <row r="11" spans="1:13" s="15" customFormat="1" ht="30" customHeight="1">
      <c r="A11" s="10" t="s">
        <v>2</v>
      </c>
      <c r="B11" s="10" t="s">
        <v>3</v>
      </c>
      <c r="C11" s="11" t="s">
        <v>4</v>
      </c>
      <c r="D11" s="12" t="s">
        <v>5</v>
      </c>
      <c r="E11" s="13" t="s">
        <v>6</v>
      </c>
      <c r="F11" s="13" t="s">
        <v>7</v>
      </c>
      <c r="G11" s="12" t="s">
        <v>8</v>
      </c>
      <c r="H11" s="14" t="s">
        <v>9</v>
      </c>
    </row>
    <row r="12" spans="1:13" s="15" customFormat="1" ht="20.100000000000001" customHeight="1">
      <c r="A12" s="16">
        <v>1.1000000000000001</v>
      </c>
      <c r="B12" s="16" t="s">
        <v>68</v>
      </c>
      <c r="C12" s="17" t="s">
        <v>10</v>
      </c>
      <c r="D12" s="16" t="s">
        <v>11</v>
      </c>
      <c r="E12" s="16">
        <v>1</v>
      </c>
      <c r="F12" s="16"/>
      <c r="G12" s="18"/>
      <c r="H12" s="19">
        <f>F12*G12</f>
        <v>0</v>
      </c>
    </row>
    <row r="13" spans="1:13" s="15" customFormat="1" ht="20.100000000000001" customHeight="1">
      <c r="A13" s="16">
        <v>1.2</v>
      </c>
      <c r="B13" s="16" t="s">
        <v>69</v>
      </c>
      <c r="C13" s="17" t="s">
        <v>12</v>
      </c>
      <c r="D13" s="16" t="s">
        <v>11</v>
      </c>
      <c r="E13" s="16">
        <v>1</v>
      </c>
      <c r="F13" s="16"/>
      <c r="G13" s="18"/>
      <c r="H13" s="19">
        <f t="shared" ref="H13:H19" si="0">F13*G13</f>
        <v>0</v>
      </c>
    </row>
    <row r="14" spans="1:13" s="15" customFormat="1" ht="20.100000000000001" customHeight="1">
      <c r="A14" s="16">
        <v>1.3</v>
      </c>
      <c r="B14" s="16" t="s">
        <v>70</v>
      </c>
      <c r="C14" s="17" t="s">
        <v>13</v>
      </c>
      <c r="D14" s="16" t="s">
        <v>11</v>
      </c>
      <c r="E14" s="16">
        <v>1</v>
      </c>
      <c r="F14" s="16"/>
      <c r="G14" s="18"/>
      <c r="H14" s="19">
        <f t="shared" si="0"/>
        <v>0</v>
      </c>
    </row>
    <row r="15" spans="1:13" s="15" customFormat="1" ht="20.100000000000001" customHeight="1">
      <c r="A15" s="16">
        <v>1.4</v>
      </c>
      <c r="B15" s="16" t="s">
        <v>71</v>
      </c>
      <c r="C15" s="17" t="s">
        <v>14</v>
      </c>
      <c r="D15" s="16" t="s">
        <v>11</v>
      </c>
      <c r="E15" s="16">
        <v>1</v>
      </c>
      <c r="F15" s="16"/>
      <c r="G15" s="18"/>
      <c r="H15" s="19">
        <f t="shared" si="0"/>
        <v>0</v>
      </c>
      <c r="M15" s="20"/>
    </row>
    <row r="16" spans="1:13" s="15" customFormat="1" ht="20.100000000000001" customHeight="1">
      <c r="A16" s="16">
        <v>1.5</v>
      </c>
      <c r="B16" s="16" t="s">
        <v>72</v>
      </c>
      <c r="C16" s="17" t="s">
        <v>15</v>
      </c>
      <c r="D16" s="16" t="s">
        <v>5</v>
      </c>
      <c r="E16" s="16">
        <v>1</v>
      </c>
      <c r="F16" s="16"/>
      <c r="G16" s="18"/>
      <c r="H16" s="19">
        <f t="shared" si="0"/>
        <v>0</v>
      </c>
      <c r="M16" s="20"/>
    </row>
    <row r="17" spans="1:13" s="15" customFormat="1" ht="20.100000000000001" customHeight="1">
      <c r="A17" s="16">
        <v>1.6</v>
      </c>
      <c r="B17" s="16" t="s">
        <v>73</v>
      </c>
      <c r="C17" s="17" t="s">
        <v>16</v>
      </c>
      <c r="D17" s="16" t="s">
        <v>11</v>
      </c>
      <c r="E17" s="16">
        <v>1</v>
      </c>
      <c r="F17" s="16"/>
      <c r="G17" s="18"/>
      <c r="H17" s="19">
        <f t="shared" si="0"/>
        <v>0</v>
      </c>
      <c r="M17" s="20"/>
    </row>
    <row r="18" spans="1:13" s="15" customFormat="1" ht="20.100000000000001" customHeight="1">
      <c r="A18" s="16">
        <v>1.7</v>
      </c>
      <c r="B18" s="16" t="s">
        <v>74</v>
      </c>
      <c r="C18" s="17" t="s">
        <v>17</v>
      </c>
      <c r="D18" s="16" t="s">
        <v>5</v>
      </c>
      <c r="E18" s="16">
        <v>1</v>
      </c>
      <c r="F18" s="16"/>
      <c r="G18" s="18"/>
      <c r="H18" s="19">
        <f t="shared" si="0"/>
        <v>0</v>
      </c>
      <c r="M18" s="20"/>
    </row>
    <row r="19" spans="1:13" s="15" customFormat="1" ht="20.100000000000001" customHeight="1">
      <c r="A19" s="16">
        <v>1.8</v>
      </c>
      <c r="B19" s="16" t="s">
        <v>75</v>
      </c>
      <c r="C19" s="17" t="s">
        <v>18</v>
      </c>
      <c r="D19" s="16" t="s">
        <v>11</v>
      </c>
      <c r="E19" s="16">
        <v>1</v>
      </c>
      <c r="F19" s="16"/>
      <c r="G19" s="18"/>
      <c r="H19" s="19">
        <f t="shared" si="0"/>
        <v>0</v>
      </c>
    </row>
    <row r="20" spans="1:13" s="15" customFormat="1" ht="20.100000000000001" customHeight="1">
      <c r="A20" s="22"/>
      <c r="B20" s="23"/>
      <c r="C20" s="24" t="s">
        <v>19</v>
      </c>
      <c r="D20" s="22"/>
      <c r="E20" s="22"/>
      <c r="F20" s="22"/>
      <c r="G20" s="25"/>
      <c r="H20" s="26">
        <f>SUM(H12:H19)</f>
        <v>0</v>
      </c>
    </row>
    <row r="21" spans="1:13" s="15" customFormat="1" ht="20.100000000000001" customHeight="1">
      <c r="A21" s="27"/>
      <c r="B21" s="28"/>
      <c r="C21" s="29"/>
      <c r="D21" s="30"/>
      <c r="E21" s="30"/>
      <c r="F21" s="30"/>
      <c r="H21" s="31"/>
    </row>
    <row r="22" spans="1:13" s="15" customFormat="1" ht="30" customHeight="1">
      <c r="A22" s="10">
        <f>A11+1</f>
        <v>2</v>
      </c>
      <c r="B22" s="10" t="s">
        <v>3</v>
      </c>
      <c r="C22" s="11" t="s">
        <v>20</v>
      </c>
      <c r="D22" s="12" t="s">
        <v>5</v>
      </c>
      <c r="E22" s="13" t="s">
        <v>6</v>
      </c>
      <c r="F22" s="13" t="s">
        <v>7</v>
      </c>
      <c r="G22" s="12" t="s">
        <v>8</v>
      </c>
      <c r="H22" s="14" t="s">
        <v>9</v>
      </c>
    </row>
    <row r="23" spans="1:13" s="15" customFormat="1" ht="20.100000000000001" customHeight="1">
      <c r="A23" s="16">
        <v>2.1</v>
      </c>
      <c r="B23" s="16" t="s">
        <v>77</v>
      </c>
      <c r="C23" s="32" t="s">
        <v>21</v>
      </c>
      <c r="D23" s="16" t="s">
        <v>22</v>
      </c>
      <c r="E23" s="16">
        <v>450</v>
      </c>
      <c r="F23" s="16"/>
      <c r="G23" s="18"/>
      <c r="H23" s="19">
        <f>F23*G23</f>
        <v>0</v>
      </c>
    </row>
    <row r="24" spans="1:13" s="15" customFormat="1" ht="20.100000000000001" customHeight="1">
      <c r="A24" s="16">
        <v>2.2000000000000002</v>
      </c>
      <c r="B24" s="16" t="s">
        <v>78</v>
      </c>
      <c r="C24" s="32" t="s">
        <v>54</v>
      </c>
      <c r="D24" s="16" t="s">
        <v>22</v>
      </c>
      <c r="E24" s="16">
        <v>430</v>
      </c>
      <c r="F24" s="16"/>
      <c r="G24" s="18"/>
      <c r="H24" s="19">
        <f t="shared" ref="H24:H27" si="1">F24*G24</f>
        <v>0</v>
      </c>
    </row>
    <row r="25" spans="1:13" s="15" customFormat="1" ht="20.100000000000001" customHeight="1">
      <c r="A25" s="16">
        <v>2.2999999999999998</v>
      </c>
      <c r="B25" s="16" t="s">
        <v>79</v>
      </c>
      <c r="C25" s="32" t="s">
        <v>76</v>
      </c>
      <c r="D25" s="16" t="s">
        <v>25</v>
      </c>
      <c r="E25" s="16">
        <v>30</v>
      </c>
      <c r="F25" s="16"/>
      <c r="G25" s="18"/>
      <c r="H25" s="19">
        <f t="shared" si="1"/>
        <v>0</v>
      </c>
    </row>
    <row r="26" spans="1:13" s="15" customFormat="1" ht="20.100000000000001" customHeight="1">
      <c r="A26" s="16">
        <v>2.4</v>
      </c>
      <c r="B26" s="16" t="s">
        <v>80</v>
      </c>
      <c r="C26" s="32" t="s">
        <v>55</v>
      </c>
      <c r="D26" s="16" t="s">
        <v>25</v>
      </c>
      <c r="E26" s="16">
        <v>10</v>
      </c>
      <c r="F26" s="16"/>
      <c r="G26" s="18"/>
      <c r="H26" s="19">
        <f t="shared" si="1"/>
        <v>0</v>
      </c>
    </row>
    <row r="27" spans="1:13" s="15" customFormat="1" ht="20.100000000000001" customHeight="1">
      <c r="A27" s="16">
        <v>2.5</v>
      </c>
      <c r="B27" s="16" t="s">
        <v>81</v>
      </c>
      <c r="C27" s="32" t="s">
        <v>23</v>
      </c>
      <c r="D27" s="16" t="s">
        <v>22</v>
      </c>
      <c r="E27" s="16">
        <f>E23</f>
        <v>450</v>
      </c>
      <c r="F27" s="16"/>
      <c r="G27" s="18"/>
      <c r="H27" s="19">
        <f t="shared" si="1"/>
        <v>0</v>
      </c>
    </row>
    <row r="28" spans="1:13" s="15" customFormat="1" ht="20.100000000000001" customHeight="1">
      <c r="A28" s="22"/>
      <c r="B28" s="23"/>
      <c r="C28" s="24" t="s">
        <v>19</v>
      </c>
      <c r="D28" s="22"/>
      <c r="E28" s="22"/>
      <c r="F28" s="22"/>
      <c r="G28" s="25"/>
      <c r="H28" s="26">
        <f>SUM(H23:H27)</f>
        <v>0</v>
      </c>
    </row>
    <row r="29" spans="1:13" s="15" customFormat="1" ht="20.100000000000001" customHeight="1">
      <c r="A29" s="33"/>
      <c r="B29" s="8"/>
      <c r="C29" s="29"/>
      <c r="D29" s="30"/>
      <c r="E29" s="30"/>
      <c r="F29" s="30"/>
      <c r="G29" s="34"/>
      <c r="H29" s="35"/>
    </row>
    <row r="30" spans="1:13" s="15" customFormat="1" ht="30" customHeight="1">
      <c r="A30" s="10">
        <f>A22+1</f>
        <v>3</v>
      </c>
      <c r="B30" s="10" t="s">
        <v>3</v>
      </c>
      <c r="C30" s="11" t="s">
        <v>26</v>
      </c>
      <c r="D30" s="12" t="s">
        <v>5</v>
      </c>
      <c r="E30" s="13" t="s">
        <v>6</v>
      </c>
      <c r="F30" s="13" t="s">
        <v>7</v>
      </c>
      <c r="G30" s="12" t="s">
        <v>8</v>
      </c>
      <c r="H30" s="14" t="s">
        <v>9</v>
      </c>
    </row>
    <row r="31" spans="1:13" s="15" customFormat="1" ht="24" customHeight="1">
      <c r="A31" s="16">
        <v>3.1</v>
      </c>
      <c r="B31" s="16" t="s">
        <v>87</v>
      </c>
      <c r="C31" s="38" t="s">
        <v>56</v>
      </c>
      <c r="D31" s="37" t="s">
        <v>28</v>
      </c>
      <c r="E31" s="16">
        <v>72</v>
      </c>
      <c r="F31" s="16"/>
      <c r="G31" s="18"/>
      <c r="H31" s="19">
        <f t="shared" ref="H31:H40" si="2">F31*G31</f>
        <v>0</v>
      </c>
    </row>
    <row r="32" spans="1:13" s="15" customFormat="1" ht="24" customHeight="1">
      <c r="A32" s="16">
        <v>3.2</v>
      </c>
      <c r="B32" s="16" t="s">
        <v>88</v>
      </c>
      <c r="C32" s="38" t="s">
        <v>57</v>
      </c>
      <c r="D32" s="37" t="s">
        <v>28</v>
      </c>
      <c r="E32" s="16">
        <v>32</v>
      </c>
      <c r="F32" s="16"/>
      <c r="G32" s="18"/>
      <c r="H32" s="19">
        <f t="shared" si="2"/>
        <v>0</v>
      </c>
    </row>
    <row r="33" spans="1:8" s="15" customFormat="1" ht="24" customHeight="1">
      <c r="A33" s="16">
        <v>3.3</v>
      </c>
      <c r="B33" s="16" t="s">
        <v>102</v>
      </c>
      <c r="C33" s="38" t="s">
        <v>58</v>
      </c>
      <c r="D33" s="37" t="s">
        <v>5</v>
      </c>
      <c r="E33" s="16">
        <v>3</v>
      </c>
      <c r="F33" s="16"/>
      <c r="G33" s="18"/>
      <c r="H33" s="19">
        <f t="shared" si="2"/>
        <v>0</v>
      </c>
    </row>
    <row r="34" spans="1:8" s="15" customFormat="1" ht="24" customHeight="1">
      <c r="A34" s="16">
        <v>3.4</v>
      </c>
      <c r="B34" s="16" t="s">
        <v>103</v>
      </c>
      <c r="C34" s="38" t="s">
        <v>59</v>
      </c>
      <c r="D34" s="37" t="s">
        <v>5</v>
      </c>
      <c r="E34" s="16">
        <v>3</v>
      </c>
      <c r="F34" s="16"/>
      <c r="G34" s="18"/>
      <c r="H34" s="19">
        <f t="shared" si="2"/>
        <v>0</v>
      </c>
    </row>
    <row r="35" spans="1:8" s="15" customFormat="1" ht="24" customHeight="1">
      <c r="A35" s="16">
        <v>3.5</v>
      </c>
      <c r="B35" s="16" t="s">
        <v>104</v>
      </c>
      <c r="C35" s="108" t="s">
        <v>60</v>
      </c>
      <c r="D35" s="37" t="s">
        <v>28</v>
      </c>
      <c r="E35" s="16">
        <v>12</v>
      </c>
      <c r="F35" s="16"/>
      <c r="G35" s="18"/>
      <c r="H35" s="19">
        <f t="shared" si="2"/>
        <v>0</v>
      </c>
    </row>
    <row r="36" spans="1:8" s="15" customFormat="1" ht="24" customHeight="1">
      <c r="A36" s="16">
        <v>3.6</v>
      </c>
      <c r="B36" s="16" t="s">
        <v>105</v>
      </c>
      <c r="C36" s="108" t="s">
        <v>32</v>
      </c>
      <c r="D36" s="37" t="s">
        <v>28</v>
      </c>
      <c r="E36" s="16">
        <v>32</v>
      </c>
      <c r="F36" s="16"/>
      <c r="G36" s="18"/>
      <c r="H36" s="19">
        <f t="shared" si="2"/>
        <v>0</v>
      </c>
    </row>
    <row r="37" spans="1:8" s="15" customFormat="1" ht="24" customHeight="1">
      <c r="A37" s="16">
        <v>3.7</v>
      </c>
      <c r="B37" s="16" t="s">
        <v>106</v>
      </c>
      <c r="C37" s="108" t="s">
        <v>61</v>
      </c>
      <c r="D37" s="37" t="s">
        <v>28</v>
      </c>
      <c r="E37" s="16">
        <v>30</v>
      </c>
      <c r="F37" s="16"/>
      <c r="G37" s="18"/>
      <c r="H37" s="19">
        <f t="shared" si="2"/>
        <v>0</v>
      </c>
    </row>
    <row r="38" spans="1:8" s="15" customFormat="1" ht="24" customHeight="1">
      <c r="A38" s="16">
        <v>3.8</v>
      </c>
      <c r="B38" s="16" t="s">
        <v>107</v>
      </c>
      <c r="C38" s="108" t="s">
        <v>64</v>
      </c>
      <c r="D38" s="37" t="s">
        <v>5</v>
      </c>
      <c r="E38" s="16">
        <v>4</v>
      </c>
      <c r="F38" s="16"/>
      <c r="G38" s="18"/>
      <c r="H38" s="19">
        <f t="shared" si="2"/>
        <v>0</v>
      </c>
    </row>
    <row r="39" spans="1:8" s="15" customFormat="1" ht="24" customHeight="1">
      <c r="A39" s="16">
        <v>3.9</v>
      </c>
      <c r="B39" s="16" t="s">
        <v>108</v>
      </c>
      <c r="C39" s="108" t="s">
        <v>65</v>
      </c>
      <c r="D39" s="37" t="s">
        <v>5</v>
      </c>
      <c r="E39" s="16">
        <v>2</v>
      </c>
      <c r="F39" s="16"/>
      <c r="G39" s="18"/>
      <c r="H39" s="19">
        <f t="shared" si="2"/>
        <v>0</v>
      </c>
    </row>
    <row r="40" spans="1:8" s="15" customFormat="1" ht="24" customHeight="1">
      <c r="A40" s="21">
        <v>3.1</v>
      </c>
      <c r="B40" s="16" t="s">
        <v>109</v>
      </c>
      <c r="C40" s="108" t="s">
        <v>67</v>
      </c>
      <c r="D40" s="37" t="s">
        <v>11</v>
      </c>
      <c r="E40" s="16">
        <v>1</v>
      </c>
      <c r="F40" s="16"/>
      <c r="G40" s="18"/>
      <c r="H40" s="19">
        <f t="shared" si="2"/>
        <v>0</v>
      </c>
    </row>
    <row r="41" spans="1:8" s="15" customFormat="1" ht="20.100000000000001" customHeight="1">
      <c r="A41" s="22"/>
      <c r="B41" s="23"/>
      <c r="C41" s="24" t="s">
        <v>19</v>
      </c>
      <c r="D41" s="22"/>
      <c r="E41" s="22"/>
      <c r="F41" s="22"/>
      <c r="G41" s="40"/>
      <c r="H41" s="26">
        <f>SUM(H31:H40)</f>
        <v>0</v>
      </c>
    </row>
    <row r="42" spans="1:8" s="15" customFormat="1" ht="20.100000000000001" customHeight="1">
      <c r="A42" s="27"/>
      <c r="B42" s="28"/>
      <c r="C42" s="29"/>
      <c r="D42" s="30"/>
      <c r="E42" s="30"/>
      <c r="F42" s="30"/>
      <c r="H42" s="31"/>
    </row>
    <row r="43" spans="1:8" s="15" customFormat="1" ht="30" customHeight="1">
      <c r="A43" s="10">
        <f>A30+1</f>
        <v>4</v>
      </c>
      <c r="B43" s="41" t="s">
        <v>3</v>
      </c>
      <c r="C43" s="42" t="s">
        <v>29</v>
      </c>
      <c r="D43" s="12" t="s">
        <v>5</v>
      </c>
      <c r="E43" s="13" t="s">
        <v>6</v>
      </c>
      <c r="F43" s="13" t="s">
        <v>7</v>
      </c>
      <c r="G43" s="12" t="s">
        <v>8</v>
      </c>
      <c r="H43" s="14" t="s">
        <v>9</v>
      </c>
    </row>
    <row r="44" spans="1:8" s="15" customFormat="1" ht="20.100000000000001" customHeight="1">
      <c r="A44" s="16">
        <v>4.0999999999999996</v>
      </c>
      <c r="B44" s="16" t="s">
        <v>82</v>
      </c>
      <c r="C44" s="32" t="s">
        <v>24</v>
      </c>
      <c r="D44" s="16" t="s">
        <v>22</v>
      </c>
      <c r="E44" s="16">
        <v>200</v>
      </c>
      <c r="F44" s="16"/>
      <c r="G44" s="18"/>
      <c r="H44" s="19">
        <f>F44*G44</f>
        <v>0</v>
      </c>
    </row>
    <row r="45" spans="1:8" s="15" customFormat="1" ht="20.100000000000001" customHeight="1">
      <c r="A45" s="16">
        <v>4.2</v>
      </c>
      <c r="B45" s="16" t="s">
        <v>83</v>
      </c>
      <c r="C45" s="38" t="s">
        <v>27</v>
      </c>
      <c r="D45" s="39" t="s">
        <v>25</v>
      </c>
      <c r="E45" s="16">
        <f>E44*0.15</f>
        <v>30</v>
      </c>
      <c r="F45" s="16"/>
      <c r="G45" s="18"/>
      <c r="H45" s="19">
        <f t="shared" ref="H45:H47" si="3">F45*G45</f>
        <v>0</v>
      </c>
    </row>
    <row r="46" spans="1:8" s="15" customFormat="1" ht="20.100000000000001" customHeight="1">
      <c r="A46" s="16">
        <v>4.3</v>
      </c>
      <c r="B46" s="16" t="s">
        <v>84</v>
      </c>
      <c r="C46" s="38" t="s">
        <v>30</v>
      </c>
      <c r="D46" s="39" t="s">
        <v>22</v>
      </c>
      <c r="E46" s="16">
        <v>200</v>
      </c>
      <c r="F46" s="16"/>
      <c r="G46" s="18"/>
      <c r="H46" s="19">
        <f t="shared" si="3"/>
        <v>0</v>
      </c>
    </row>
    <row r="47" spans="1:8" s="15" customFormat="1" ht="20.100000000000001" customHeight="1">
      <c r="A47" s="16">
        <v>4.4000000000000004</v>
      </c>
      <c r="B47" s="16" t="s">
        <v>85</v>
      </c>
      <c r="C47" s="38" t="s">
        <v>62</v>
      </c>
      <c r="D47" s="39" t="s">
        <v>22</v>
      </c>
      <c r="E47" s="16">
        <v>200</v>
      </c>
      <c r="F47" s="16"/>
      <c r="G47" s="18"/>
      <c r="H47" s="19">
        <f t="shared" si="3"/>
        <v>0</v>
      </c>
    </row>
    <row r="48" spans="1:8" s="15" customFormat="1" ht="24" customHeight="1">
      <c r="A48" s="16">
        <v>4.5</v>
      </c>
      <c r="B48" s="16" t="s">
        <v>86</v>
      </c>
      <c r="C48" s="32" t="s">
        <v>30</v>
      </c>
      <c r="D48" s="37" t="s">
        <v>22</v>
      </c>
      <c r="E48" s="16">
        <v>615</v>
      </c>
      <c r="F48" s="16"/>
      <c r="G48" s="18"/>
      <c r="H48" s="19">
        <f>F48*G48</f>
        <v>0</v>
      </c>
    </row>
    <row r="49" spans="1:8" s="15" customFormat="1" ht="24" customHeight="1">
      <c r="A49" s="16">
        <v>4.5999999999999996</v>
      </c>
      <c r="B49" s="16" t="s">
        <v>100</v>
      </c>
      <c r="C49" s="32" t="s">
        <v>63</v>
      </c>
      <c r="D49" s="37" t="s">
        <v>22</v>
      </c>
      <c r="E49" s="16">
        <v>615</v>
      </c>
      <c r="F49" s="16"/>
      <c r="G49" s="18"/>
      <c r="H49" s="19">
        <f>F49*G49</f>
        <v>0</v>
      </c>
    </row>
    <row r="50" spans="1:8" s="15" customFormat="1" ht="24" customHeight="1">
      <c r="A50" s="16">
        <v>4.7</v>
      </c>
      <c r="B50" s="16" t="s">
        <v>101</v>
      </c>
      <c r="C50" s="38" t="s">
        <v>31</v>
      </c>
      <c r="D50" s="37" t="s">
        <v>11</v>
      </c>
      <c r="E50" s="16">
        <v>1</v>
      </c>
      <c r="F50" s="16"/>
      <c r="G50" s="18"/>
      <c r="H50" s="19">
        <f>F50*G50</f>
        <v>0</v>
      </c>
    </row>
    <row r="51" spans="1:8" s="15" customFormat="1" ht="20.100000000000001" customHeight="1">
      <c r="A51" s="22"/>
      <c r="B51" s="23"/>
      <c r="C51" s="24" t="s">
        <v>19</v>
      </c>
      <c r="D51" s="22"/>
      <c r="E51" s="22"/>
      <c r="F51" s="22"/>
      <c r="G51" s="40"/>
      <c r="H51" s="26">
        <f>SUM(H44:H50)</f>
        <v>0</v>
      </c>
    </row>
    <row r="52" spans="1:8" s="15" customFormat="1" ht="20.100000000000001" customHeight="1">
      <c r="A52" s="27"/>
      <c r="B52" s="28"/>
      <c r="C52" s="29"/>
      <c r="D52" s="30"/>
      <c r="E52" s="30"/>
      <c r="F52" s="30"/>
      <c r="H52" s="31"/>
    </row>
    <row r="53" spans="1:8" s="15" customFormat="1" ht="30" customHeight="1">
      <c r="A53" s="10">
        <f>A43+1</f>
        <v>5</v>
      </c>
      <c r="B53" s="41" t="s">
        <v>3</v>
      </c>
      <c r="C53" s="42" t="s">
        <v>33</v>
      </c>
      <c r="D53" s="44" t="s">
        <v>5</v>
      </c>
      <c r="E53" s="13" t="s">
        <v>6</v>
      </c>
      <c r="F53" s="13" t="s">
        <v>7</v>
      </c>
      <c r="G53" s="44" t="s">
        <v>8</v>
      </c>
      <c r="H53" s="44" t="s">
        <v>9</v>
      </c>
    </row>
    <row r="54" spans="1:8" s="15" customFormat="1" ht="20.100000000000001" customHeight="1">
      <c r="A54" s="16" t="s">
        <v>66</v>
      </c>
      <c r="B54" s="16" t="s">
        <v>90</v>
      </c>
      <c r="C54" s="36" t="s">
        <v>34</v>
      </c>
      <c r="D54" s="39" t="s">
        <v>22</v>
      </c>
      <c r="E54" s="47">
        <v>615</v>
      </c>
      <c r="F54" s="47"/>
      <c r="G54" s="45"/>
      <c r="H54" s="19">
        <f>F54*G54</f>
        <v>0</v>
      </c>
    </row>
    <row r="55" spans="1:8" s="15" customFormat="1" ht="20.100000000000001" customHeight="1">
      <c r="A55" s="16">
        <v>5.2</v>
      </c>
      <c r="B55" s="16" t="s">
        <v>91</v>
      </c>
      <c r="C55" s="36" t="s">
        <v>89</v>
      </c>
      <c r="D55" s="39" t="s">
        <v>11</v>
      </c>
      <c r="E55" s="47">
        <v>1</v>
      </c>
      <c r="F55" s="47"/>
      <c r="G55" s="45"/>
      <c r="H55" s="19">
        <f>F55*G55</f>
        <v>0</v>
      </c>
    </row>
    <row r="56" spans="1:8" s="15" customFormat="1" ht="20.100000000000001" customHeight="1">
      <c r="A56" s="48"/>
      <c r="B56" s="49"/>
      <c r="C56" s="24" t="s">
        <v>19</v>
      </c>
      <c r="D56" s="49"/>
      <c r="E56" s="50"/>
      <c r="F56" s="50"/>
      <c r="G56" s="51"/>
      <c r="H56" s="52">
        <f>SUM(H54:H55)</f>
        <v>0</v>
      </c>
    </row>
    <row r="57" spans="1:8" s="15" customFormat="1" ht="20.100000000000001" customHeight="1">
      <c r="A57" s="33"/>
      <c r="B57" s="8"/>
      <c r="C57" s="29"/>
      <c r="D57" s="30"/>
      <c r="E57" s="30"/>
      <c r="F57" s="30"/>
      <c r="G57" s="34"/>
      <c r="H57" s="35"/>
    </row>
    <row r="58" spans="1:8" s="15" customFormat="1" ht="30" customHeight="1">
      <c r="A58" s="10">
        <f>A53+1</f>
        <v>6</v>
      </c>
      <c r="B58" s="41" t="s">
        <v>3</v>
      </c>
      <c r="C58" s="54" t="s">
        <v>92</v>
      </c>
      <c r="D58" s="44" t="s">
        <v>5</v>
      </c>
      <c r="E58" s="13" t="s">
        <v>6</v>
      </c>
      <c r="F58" s="13" t="s">
        <v>7</v>
      </c>
      <c r="G58" s="44" t="s">
        <v>8</v>
      </c>
      <c r="H58" s="44" t="s">
        <v>9</v>
      </c>
    </row>
    <row r="59" spans="1:8" s="15" customFormat="1" ht="20.100000000000001" customHeight="1">
      <c r="A59" s="16">
        <v>6.1</v>
      </c>
      <c r="B59" s="16" t="s">
        <v>93</v>
      </c>
      <c r="C59" s="46" t="s">
        <v>35</v>
      </c>
      <c r="D59" s="53" t="s">
        <v>5</v>
      </c>
      <c r="E59" s="16">
        <v>1</v>
      </c>
      <c r="F59" s="16"/>
      <c r="G59" s="45"/>
      <c r="H59" s="19">
        <f>F59*G59</f>
        <v>0</v>
      </c>
    </row>
    <row r="60" spans="1:8" s="15" customFormat="1" ht="20.100000000000001" customHeight="1">
      <c r="A60" s="48"/>
      <c r="B60" s="49"/>
      <c r="C60" s="24" t="s">
        <v>19</v>
      </c>
      <c r="D60" s="49"/>
      <c r="E60" s="50"/>
      <c r="F60" s="50"/>
      <c r="G60" s="51"/>
      <c r="H60" s="52">
        <f>SUM(H59:H59)</f>
        <v>0</v>
      </c>
    </row>
    <row r="61" spans="1:8" ht="20.100000000000001" customHeight="1">
      <c r="A61" s="33"/>
      <c r="B61" s="8"/>
      <c r="C61" s="29"/>
      <c r="D61" s="30"/>
      <c r="E61" s="30"/>
      <c r="F61" s="30"/>
      <c r="G61" s="34"/>
      <c r="H61" s="35"/>
    </row>
    <row r="62" spans="1:8" s="15" customFormat="1" ht="30" customHeight="1">
      <c r="A62" s="10">
        <f>A58+1</f>
        <v>7</v>
      </c>
      <c r="B62" s="55" t="s">
        <v>3</v>
      </c>
      <c r="C62" s="11" t="s">
        <v>36</v>
      </c>
      <c r="D62" s="12" t="s">
        <v>5</v>
      </c>
      <c r="E62" s="13" t="s">
        <v>6</v>
      </c>
      <c r="F62" s="13" t="s">
        <v>7</v>
      </c>
      <c r="G62" s="12" t="s">
        <v>8</v>
      </c>
      <c r="H62" s="14" t="s">
        <v>9</v>
      </c>
    </row>
    <row r="63" spans="1:8" s="15" customFormat="1" ht="20.100000000000001" customHeight="1">
      <c r="A63" s="16">
        <v>7.1</v>
      </c>
      <c r="B63" s="16" t="s">
        <v>94</v>
      </c>
      <c r="C63" s="32" t="s">
        <v>37</v>
      </c>
      <c r="D63" s="16" t="s">
        <v>22</v>
      </c>
      <c r="E63" s="16">
        <v>250</v>
      </c>
      <c r="F63" s="16"/>
      <c r="G63" s="43"/>
      <c r="H63" s="19">
        <f>F63*G63</f>
        <v>0</v>
      </c>
    </row>
    <row r="64" spans="1:8" s="15" customFormat="1" ht="20.100000000000001" customHeight="1">
      <c r="A64" s="16">
        <v>7.2</v>
      </c>
      <c r="B64" s="16" t="s">
        <v>95</v>
      </c>
      <c r="C64" s="32" t="s">
        <v>38</v>
      </c>
      <c r="D64" s="16" t="s">
        <v>22</v>
      </c>
      <c r="E64" s="16">
        <v>250</v>
      </c>
      <c r="F64" s="16"/>
      <c r="G64" s="18"/>
      <c r="H64" s="19">
        <f t="shared" ref="H64:H66" si="4">F64*G64</f>
        <v>0</v>
      </c>
    </row>
    <row r="65" spans="1:14" s="15" customFormat="1" ht="20.100000000000001" customHeight="1">
      <c r="A65" s="16">
        <v>7.3</v>
      </c>
      <c r="B65" s="16" t="s">
        <v>96</v>
      </c>
      <c r="C65" s="32" t="s">
        <v>39</v>
      </c>
      <c r="D65" s="16" t="s">
        <v>22</v>
      </c>
      <c r="E65" s="16">
        <v>250</v>
      </c>
      <c r="F65" s="16"/>
      <c r="G65" s="18"/>
      <c r="H65" s="19">
        <f t="shared" si="4"/>
        <v>0</v>
      </c>
    </row>
    <row r="66" spans="1:14" s="15" customFormat="1" ht="20.100000000000001" customHeight="1">
      <c r="A66" s="16">
        <v>7.4</v>
      </c>
      <c r="B66" s="16" t="s">
        <v>97</v>
      </c>
      <c r="C66" s="32" t="s">
        <v>40</v>
      </c>
      <c r="D66" s="16" t="s">
        <v>11</v>
      </c>
      <c r="E66" s="16">
        <v>1</v>
      </c>
      <c r="F66" s="16"/>
      <c r="G66" s="18"/>
      <c r="H66" s="19">
        <f t="shared" si="4"/>
        <v>0</v>
      </c>
    </row>
    <row r="67" spans="1:14" s="15" customFormat="1" ht="20.100000000000001" customHeight="1">
      <c r="A67" s="22"/>
      <c r="B67" s="23"/>
      <c r="C67" s="24" t="s">
        <v>19</v>
      </c>
      <c r="D67" s="22"/>
      <c r="E67" s="22"/>
      <c r="F67" s="22"/>
      <c r="G67" s="40"/>
      <c r="H67" s="26">
        <f>SUM(H63:H66)</f>
        <v>0</v>
      </c>
    </row>
    <row r="68" spans="1:14" ht="20.100000000000001" customHeight="1">
      <c r="A68" s="33"/>
      <c r="B68" s="8"/>
      <c r="C68" s="29"/>
      <c r="D68" s="30"/>
      <c r="E68" s="30"/>
      <c r="F68" s="30"/>
      <c r="G68" s="34"/>
      <c r="H68" s="35"/>
    </row>
    <row r="69" spans="1:14" s="15" customFormat="1" ht="30" customHeight="1">
      <c r="A69" s="10">
        <f>A62+1</f>
        <v>8</v>
      </c>
      <c r="B69" s="55" t="s">
        <v>3</v>
      </c>
      <c r="C69" s="11" t="s">
        <v>41</v>
      </c>
      <c r="D69" s="12" t="s">
        <v>5</v>
      </c>
      <c r="E69" s="13" t="s">
        <v>6</v>
      </c>
      <c r="F69" s="13" t="s">
        <v>7</v>
      </c>
      <c r="G69" s="12" t="s">
        <v>8</v>
      </c>
      <c r="H69" s="14" t="s">
        <v>9</v>
      </c>
    </row>
    <row r="70" spans="1:14" s="15" customFormat="1" ht="20.100000000000001" customHeight="1">
      <c r="A70" s="16">
        <v>8.1</v>
      </c>
      <c r="B70" s="16" t="s">
        <v>98</v>
      </c>
      <c r="C70" s="32" t="s">
        <v>42</v>
      </c>
      <c r="D70" s="16" t="s">
        <v>11</v>
      </c>
      <c r="E70" s="16">
        <v>1</v>
      </c>
      <c r="F70" s="16"/>
      <c r="G70" s="43"/>
      <c r="H70" s="19">
        <f>F70*G70</f>
        <v>0</v>
      </c>
    </row>
    <row r="71" spans="1:14" s="15" customFormat="1" ht="20.100000000000001" customHeight="1">
      <c r="A71" s="16">
        <v>8.1999999999999993</v>
      </c>
      <c r="B71" s="16" t="s">
        <v>99</v>
      </c>
      <c r="C71" s="32" t="s">
        <v>43</v>
      </c>
      <c r="D71" s="16" t="s">
        <v>11</v>
      </c>
      <c r="E71" s="16">
        <v>1</v>
      </c>
      <c r="F71" s="16"/>
      <c r="G71" s="18"/>
      <c r="H71" s="19">
        <f>F71*G71</f>
        <v>0</v>
      </c>
    </row>
    <row r="72" spans="1:14" s="15" customFormat="1" ht="20.100000000000001" customHeight="1">
      <c r="A72" s="22"/>
      <c r="B72" s="23"/>
      <c r="C72" s="24" t="s">
        <v>19</v>
      </c>
      <c r="D72" s="22"/>
      <c r="E72" s="22"/>
      <c r="F72" s="22"/>
      <c r="G72" s="40"/>
      <c r="H72" s="26">
        <f>SUM(H70:H71)</f>
        <v>0</v>
      </c>
    </row>
    <row r="73" spans="1:14" s="15" customFormat="1" ht="20.100000000000001" customHeight="1">
      <c r="A73" s="56"/>
      <c r="B73" s="8"/>
      <c r="C73" s="29"/>
      <c r="D73" s="30"/>
      <c r="E73" s="30"/>
      <c r="F73" s="30"/>
      <c r="G73" s="133"/>
      <c r="H73" s="134"/>
    </row>
    <row r="74" spans="1:14" s="15" customFormat="1" ht="20.100000000000001" customHeight="1">
      <c r="A74" s="57"/>
      <c r="B74" s="58" t="s">
        <v>44</v>
      </c>
      <c r="C74" s="59" t="s">
        <v>45</v>
      </c>
      <c r="D74" s="60"/>
      <c r="E74" s="61"/>
      <c r="F74" s="61"/>
      <c r="G74" s="62"/>
      <c r="H74" s="63"/>
      <c r="I74" s="30"/>
    </row>
    <row r="75" spans="1:14" s="15" customFormat="1" ht="20.100000000000001" customHeight="1">
      <c r="A75" s="57"/>
      <c r="B75" s="64" t="str">
        <f>A11</f>
        <v>1</v>
      </c>
      <c r="C75" s="110" t="str">
        <f>C11</f>
        <v>TRAVAUX DIVERS &amp; PRÉPARATOIRES</v>
      </c>
      <c r="D75" s="111"/>
      <c r="E75" s="111"/>
      <c r="F75" s="111"/>
      <c r="G75" s="112"/>
      <c r="H75" s="68">
        <f>H20</f>
        <v>0</v>
      </c>
      <c r="I75" s="109"/>
    </row>
    <row r="76" spans="1:14" s="15" customFormat="1" ht="20.100000000000001" customHeight="1">
      <c r="A76" s="57"/>
      <c r="B76" s="64">
        <f>A22</f>
        <v>2</v>
      </c>
      <c r="C76" s="110" t="str">
        <f>C22</f>
        <v>TERRASSEMENT</v>
      </c>
      <c r="D76" s="111"/>
      <c r="E76" s="111"/>
      <c r="F76" s="111"/>
      <c r="G76" s="112"/>
      <c r="H76" s="68">
        <f>H28</f>
        <v>0</v>
      </c>
      <c r="I76" s="109"/>
    </row>
    <row r="77" spans="1:14" ht="20.100000000000001" customHeight="1">
      <c r="A77" s="57"/>
      <c r="B77" s="64">
        <f>A30</f>
        <v>3</v>
      </c>
      <c r="C77" s="110" t="str">
        <f>C30</f>
        <v>VOIRIE ET RÉSEAUX DIVERS</v>
      </c>
      <c r="D77" s="111"/>
      <c r="E77" s="111"/>
      <c r="F77" s="111"/>
      <c r="G77" s="112"/>
      <c r="H77" s="68">
        <f>H41</f>
        <v>0</v>
      </c>
      <c r="I77" s="109"/>
      <c r="L77" s="15"/>
      <c r="M77" s="15"/>
      <c r="N77" s="15"/>
    </row>
    <row r="78" spans="1:14" ht="20.100000000000001" customHeight="1">
      <c r="A78" s="57"/>
      <c r="B78" s="64">
        <v>4</v>
      </c>
      <c r="C78" s="65" t="str">
        <f>C43</f>
        <v>INFRASTRUCTURE</v>
      </c>
      <c r="D78" s="66"/>
      <c r="E78" s="66"/>
      <c r="F78" s="66"/>
      <c r="G78" s="67"/>
      <c r="H78" s="68">
        <f>H51</f>
        <v>0</v>
      </c>
      <c r="I78" s="109"/>
      <c r="L78" s="15"/>
      <c r="M78" s="15"/>
      <c r="N78" s="15"/>
    </row>
    <row r="79" spans="1:14" ht="20.100000000000001" customHeight="1">
      <c r="A79" s="57"/>
      <c r="B79" s="64">
        <f>A53</f>
        <v>5</v>
      </c>
      <c r="C79" s="110" t="str">
        <f>C53</f>
        <v>SOL SPORTIF</v>
      </c>
      <c r="D79" s="111"/>
      <c r="E79" s="111"/>
      <c r="F79" s="111"/>
      <c r="G79" s="112"/>
      <c r="H79" s="68">
        <f>H56</f>
        <v>0</v>
      </c>
      <c r="I79" s="109"/>
      <c r="L79" s="15"/>
      <c r="M79" s="15"/>
      <c r="N79" s="15"/>
    </row>
    <row r="80" spans="1:14" ht="20.100000000000001" customHeight="1">
      <c r="A80" s="57"/>
      <c r="B80" s="64">
        <f>A58</f>
        <v>6</v>
      </c>
      <c r="C80" s="65" t="str">
        <f>C58</f>
        <v>ÉQUIPEMENTS SPORTIFS</v>
      </c>
      <c r="D80" s="66"/>
      <c r="E80" s="66"/>
      <c r="F80" s="66"/>
      <c r="G80" s="67"/>
      <c r="H80" s="68">
        <f>H60</f>
        <v>0</v>
      </c>
      <c r="I80" s="109"/>
      <c r="L80" s="15"/>
      <c r="M80" s="15"/>
      <c r="N80" s="15"/>
    </row>
    <row r="81" spans="1:14" ht="20.100000000000001" customHeight="1">
      <c r="A81" s="57"/>
      <c r="B81" s="64">
        <f>A62</f>
        <v>7</v>
      </c>
      <c r="C81" s="110" t="str">
        <f>C62</f>
        <v>AMÉNAGEMENTS PAYSAGERS ET FINITIONS</v>
      </c>
      <c r="D81" s="111"/>
      <c r="E81" s="111"/>
      <c r="F81" s="111"/>
      <c r="G81" s="112"/>
      <c r="H81" s="68">
        <f>H67</f>
        <v>0</v>
      </c>
      <c r="I81" s="109"/>
      <c r="L81" s="15"/>
      <c r="M81" s="15"/>
      <c r="N81" s="15"/>
    </row>
    <row r="82" spans="1:14" ht="20.100000000000001" customHeight="1">
      <c r="A82" s="57"/>
      <c r="B82" s="64">
        <f>A69</f>
        <v>8</v>
      </c>
      <c r="C82" s="110" t="str">
        <f>C69</f>
        <v>PLAN DE RÉCOLEMENT / DOE</v>
      </c>
      <c r="D82" s="111"/>
      <c r="E82" s="111"/>
      <c r="F82" s="111"/>
      <c r="G82" s="112"/>
      <c r="H82" s="68">
        <f>H72</f>
        <v>0</v>
      </c>
      <c r="I82" s="109"/>
      <c r="J82" s="30"/>
      <c r="K82" s="30"/>
      <c r="L82" s="15"/>
      <c r="M82" s="15"/>
      <c r="N82" s="15"/>
    </row>
    <row r="83" spans="1:14" ht="20.100000000000001" customHeight="1">
      <c r="A83" s="57"/>
      <c r="B83" s="15"/>
      <c r="C83" s="69"/>
      <c r="D83" s="70"/>
      <c r="E83" s="30"/>
      <c r="F83" s="30"/>
      <c r="G83" s="58" t="s">
        <v>46</v>
      </c>
      <c r="H83" s="71">
        <f>SUM(H75:H82)</f>
        <v>0</v>
      </c>
      <c r="I83" s="109"/>
      <c r="J83" s="109"/>
      <c r="K83" s="109"/>
    </row>
    <row r="84" spans="1:14" ht="20.100000000000001" customHeight="1">
      <c r="A84" s="57"/>
      <c r="B84" s="15"/>
      <c r="C84" s="72"/>
      <c r="D84" s="70"/>
      <c r="E84" s="30"/>
      <c r="F84" s="30"/>
      <c r="G84" s="73" t="s">
        <v>47</v>
      </c>
      <c r="H84" s="74">
        <f>H85-H83</f>
        <v>0</v>
      </c>
    </row>
    <row r="85" spans="1:14" ht="20.100000000000001" customHeight="1">
      <c r="A85" s="75"/>
      <c r="B85" s="76"/>
      <c r="C85" s="77"/>
      <c r="D85" s="78"/>
      <c r="E85" s="79"/>
      <c r="F85" s="79"/>
      <c r="G85" s="80" t="s">
        <v>48</v>
      </c>
      <c r="H85" s="81">
        <f>H83*1.2</f>
        <v>0</v>
      </c>
    </row>
    <row r="86" spans="1:14" ht="20.100000000000001" customHeight="1">
      <c r="A86" s="82"/>
      <c r="B86" s="82"/>
      <c r="C86" s="83"/>
      <c r="D86" s="84"/>
    </row>
    <row r="87" spans="1:14" ht="20.100000000000001" customHeight="1">
      <c r="A87" s="85"/>
      <c r="B87" s="15"/>
      <c r="C87" s="86"/>
      <c r="D87" s="87"/>
      <c r="E87" s="88"/>
      <c r="F87" s="87"/>
      <c r="G87" s="89"/>
      <c r="H87" s="89"/>
    </row>
    <row r="88" spans="1:14" ht="20.100000000000001" customHeight="1">
      <c r="A88" s="82"/>
      <c r="B88" s="82"/>
      <c r="D88" s="84"/>
    </row>
    <row r="89" spans="1:14">
      <c r="A89" s="82"/>
      <c r="B89" s="82"/>
      <c r="D89" s="84"/>
    </row>
    <row r="90" spans="1:14">
      <c r="A90" s="82"/>
      <c r="B90" s="82"/>
      <c r="D90" s="84"/>
      <c r="H90" s="1" t="s">
        <v>49</v>
      </c>
    </row>
    <row r="91" spans="1:14">
      <c r="A91" s="82"/>
      <c r="B91" s="82"/>
      <c r="D91" s="84"/>
    </row>
    <row r="92" spans="1:14">
      <c r="A92" s="82"/>
      <c r="B92" s="82"/>
      <c r="D92" s="84"/>
    </row>
    <row r="93" spans="1:14">
      <c r="A93" s="82"/>
      <c r="B93" s="82"/>
      <c r="C93" s="91"/>
      <c r="D93" s="84"/>
    </row>
    <row r="94" spans="1:14">
      <c r="A94" s="82"/>
      <c r="B94" s="82"/>
      <c r="C94" s="91"/>
      <c r="D94" s="84"/>
    </row>
    <row r="95" spans="1:14">
      <c r="A95" s="82"/>
      <c r="B95" s="92"/>
      <c r="C95" s="93"/>
      <c r="D95" s="84"/>
    </row>
    <row r="96" spans="1:14">
      <c r="A96" s="82"/>
      <c r="B96" s="82"/>
      <c r="D96" s="84"/>
      <c r="E96" s="94"/>
      <c r="F96" s="94"/>
    </row>
    <row r="97" spans="1:8">
      <c r="A97" s="82"/>
      <c r="B97" s="82"/>
      <c r="D97" s="84"/>
    </row>
    <row r="98" spans="1:8">
      <c r="A98" s="82"/>
      <c r="B98" s="82"/>
      <c r="D98" s="84"/>
    </row>
    <row r="99" spans="1:8">
      <c r="A99" s="82"/>
      <c r="B99" s="82"/>
      <c r="D99" s="84"/>
    </row>
    <row r="100" spans="1:8">
      <c r="A100" s="82"/>
      <c r="B100" s="82"/>
      <c r="C100" s="91"/>
      <c r="D100" s="84"/>
    </row>
    <row r="101" spans="1:8">
      <c r="A101" s="82"/>
      <c r="B101" s="82"/>
      <c r="C101" s="91"/>
      <c r="D101" s="84"/>
    </row>
    <row r="102" spans="1:8">
      <c r="A102" s="82"/>
      <c r="B102" s="92"/>
      <c r="C102" s="93"/>
      <c r="D102" s="84"/>
    </row>
    <row r="103" spans="1:8">
      <c r="A103" s="82"/>
      <c r="B103" s="82"/>
      <c r="D103" s="84"/>
      <c r="E103" s="94"/>
      <c r="F103" s="94"/>
    </row>
    <row r="104" spans="1:8">
      <c r="A104" s="82"/>
      <c r="B104" s="82"/>
      <c r="D104" s="84"/>
      <c r="E104" s="94"/>
      <c r="F104" s="94"/>
    </row>
    <row r="105" spans="1:8">
      <c r="A105" s="82"/>
      <c r="B105" s="82"/>
      <c r="C105" s="72"/>
      <c r="D105" s="84"/>
    </row>
    <row r="106" spans="1:8">
      <c r="A106" s="82"/>
      <c r="B106" s="82"/>
      <c r="C106" s="95"/>
      <c r="D106" s="94"/>
      <c r="E106" s="94"/>
      <c r="F106" s="94"/>
      <c r="G106" s="96"/>
      <c r="H106" s="96"/>
    </row>
    <row r="107" spans="1:8">
      <c r="A107" s="82"/>
      <c r="B107" s="82"/>
      <c r="C107" s="95"/>
      <c r="D107" s="84"/>
    </row>
    <row r="108" spans="1:8">
      <c r="A108" s="82"/>
      <c r="B108" s="82"/>
      <c r="C108" s="95"/>
      <c r="D108" s="84"/>
    </row>
    <row r="109" spans="1:8">
      <c r="A109" s="82"/>
      <c r="B109" s="82"/>
      <c r="C109" s="91"/>
      <c r="D109" s="84"/>
    </row>
    <row r="110" spans="1:8">
      <c r="A110" s="82"/>
      <c r="B110" s="82"/>
      <c r="C110" s="91"/>
      <c r="D110" s="84"/>
    </row>
    <row r="111" spans="1:8">
      <c r="A111" s="82"/>
      <c r="B111" s="92"/>
      <c r="C111" s="93"/>
      <c r="D111" s="84"/>
    </row>
    <row r="112" spans="1:8">
      <c r="A112" s="82"/>
      <c r="B112" s="82"/>
      <c r="D112" s="84"/>
    </row>
    <row r="113" spans="1:4">
      <c r="A113" s="82"/>
      <c r="B113" s="82"/>
      <c r="D113" s="84"/>
    </row>
    <row r="114" spans="1:4">
      <c r="A114" s="82"/>
      <c r="B114" s="82"/>
      <c r="D114" s="84"/>
    </row>
    <row r="115" spans="1:4">
      <c r="A115" s="82"/>
      <c r="B115" s="82"/>
      <c r="D115" s="84"/>
    </row>
    <row r="116" spans="1:4">
      <c r="A116" s="82"/>
      <c r="B116" s="82"/>
      <c r="D116" s="84"/>
    </row>
    <row r="117" spans="1:4">
      <c r="A117" s="82"/>
      <c r="B117" s="82"/>
      <c r="D117" s="84"/>
    </row>
    <row r="118" spans="1:4">
      <c r="A118" s="82"/>
      <c r="B118" s="82"/>
      <c r="D118" s="84"/>
    </row>
    <row r="119" spans="1:4">
      <c r="A119" s="82"/>
      <c r="B119" s="82"/>
      <c r="D119" s="84"/>
    </row>
    <row r="120" spans="1:4">
      <c r="A120" s="82"/>
      <c r="B120" s="82"/>
      <c r="D120" s="84"/>
    </row>
    <row r="121" spans="1:4">
      <c r="A121" s="82"/>
      <c r="B121" s="82"/>
      <c r="C121" s="91"/>
      <c r="D121" s="84"/>
    </row>
    <row r="122" spans="1:4">
      <c r="A122" s="82"/>
      <c r="B122" s="82"/>
      <c r="C122" s="91"/>
      <c r="D122" s="84"/>
    </row>
    <row r="123" spans="1:4">
      <c r="A123" s="82"/>
      <c r="B123" s="92"/>
      <c r="C123" s="93"/>
      <c r="D123" s="84"/>
    </row>
    <row r="124" spans="1:4">
      <c r="A124" s="82"/>
      <c r="B124" s="82"/>
      <c r="D124" s="84"/>
    </row>
    <row r="125" spans="1:4">
      <c r="A125" s="82"/>
      <c r="B125" s="82"/>
      <c r="D125" s="84"/>
    </row>
    <row r="126" spans="1:4">
      <c r="A126" s="82"/>
      <c r="B126" s="82"/>
      <c r="D126" s="84"/>
    </row>
    <row r="127" spans="1:4">
      <c r="A127" s="82"/>
      <c r="B127" s="82"/>
      <c r="D127" s="84"/>
    </row>
    <row r="128" spans="1:4">
      <c r="A128" s="82"/>
      <c r="B128" s="82"/>
      <c r="D128" s="84"/>
    </row>
    <row r="129" spans="1:4">
      <c r="A129" s="82"/>
      <c r="B129" s="82"/>
      <c r="D129" s="84"/>
    </row>
    <row r="130" spans="1:4">
      <c r="A130" s="82"/>
      <c r="B130" s="82"/>
      <c r="C130" s="91"/>
      <c r="D130" s="84"/>
    </row>
    <row r="131" spans="1:4">
      <c r="A131" s="82"/>
      <c r="B131" s="82"/>
      <c r="C131" s="91"/>
      <c r="D131" s="84"/>
    </row>
    <row r="132" spans="1:4">
      <c r="A132" s="82"/>
      <c r="B132" s="92"/>
      <c r="C132" s="93"/>
      <c r="D132" s="84"/>
    </row>
    <row r="133" spans="1:4">
      <c r="A133" s="82"/>
      <c r="B133" s="82"/>
      <c r="D133" s="84"/>
    </row>
    <row r="134" spans="1:4">
      <c r="A134" s="82"/>
      <c r="B134" s="82"/>
      <c r="D134" s="84"/>
    </row>
    <row r="135" spans="1:4">
      <c r="A135" s="82"/>
      <c r="B135" s="82"/>
      <c r="D135" s="84"/>
    </row>
    <row r="136" spans="1:4">
      <c r="A136" s="82"/>
      <c r="B136" s="82"/>
      <c r="D136" s="84"/>
    </row>
    <row r="137" spans="1:4">
      <c r="A137" s="82"/>
      <c r="B137" s="82"/>
      <c r="D137" s="84"/>
    </row>
    <row r="138" spans="1:4">
      <c r="A138" s="82"/>
      <c r="B138" s="82"/>
      <c r="C138" s="91"/>
      <c r="D138" s="84"/>
    </row>
    <row r="139" spans="1:4">
      <c r="A139" s="82"/>
      <c r="B139" s="82"/>
      <c r="C139" s="91"/>
      <c r="D139" s="84"/>
    </row>
    <row r="140" spans="1:4">
      <c r="A140" s="82"/>
      <c r="B140" s="92"/>
      <c r="C140" s="93"/>
      <c r="D140" s="84"/>
    </row>
    <row r="141" spans="1:4">
      <c r="A141" s="82"/>
      <c r="B141" s="82"/>
      <c r="C141" s="97"/>
      <c r="D141" s="84"/>
    </row>
    <row r="142" spans="1:4">
      <c r="A142" s="82"/>
      <c r="B142" s="82"/>
      <c r="C142" s="97"/>
      <c r="D142" s="84"/>
    </row>
    <row r="143" spans="1:4">
      <c r="A143" s="82"/>
      <c r="B143" s="82"/>
      <c r="C143" s="97"/>
      <c r="D143" s="84"/>
    </row>
    <row r="144" spans="1:4">
      <c r="A144" s="82"/>
      <c r="B144" s="82"/>
      <c r="C144" s="97"/>
      <c r="D144" s="84"/>
    </row>
    <row r="145" spans="1:8">
      <c r="A145" s="82"/>
      <c r="B145" s="82"/>
      <c r="C145" s="97"/>
      <c r="D145" s="84"/>
    </row>
    <row r="146" spans="1:8">
      <c r="A146" s="82"/>
      <c r="B146" s="82"/>
      <c r="C146" s="97"/>
      <c r="D146" s="84"/>
    </row>
    <row r="147" spans="1:8">
      <c r="A147" s="82"/>
      <c r="B147" s="82"/>
      <c r="C147" s="97"/>
      <c r="D147" s="84"/>
    </row>
    <row r="148" spans="1:8">
      <c r="A148" s="82"/>
      <c r="B148" s="82"/>
      <c r="C148" s="97"/>
      <c r="D148" s="84"/>
    </row>
    <row r="149" spans="1:8">
      <c r="A149" s="82"/>
      <c r="B149" s="82"/>
      <c r="C149" s="97"/>
      <c r="D149" s="84"/>
    </row>
    <row r="150" spans="1:8">
      <c r="A150" s="82"/>
      <c r="B150" s="82"/>
      <c r="C150" s="97"/>
      <c r="D150" s="84"/>
    </row>
    <row r="151" spans="1:8">
      <c r="A151" s="82"/>
      <c r="B151" s="82"/>
      <c r="C151" s="97"/>
      <c r="D151" s="84"/>
    </row>
    <row r="152" spans="1:8">
      <c r="A152" s="82"/>
      <c r="B152" s="82"/>
      <c r="C152" s="97"/>
      <c r="D152" s="84"/>
    </row>
    <row r="153" spans="1:8">
      <c r="A153" s="82"/>
      <c r="B153" s="82"/>
      <c r="D153" s="84"/>
    </row>
    <row r="154" spans="1:8">
      <c r="A154" s="82"/>
      <c r="B154" s="82"/>
      <c r="C154" s="91"/>
      <c r="D154" s="84"/>
    </row>
    <row r="155" spans="1:8">
      <c r="A155" s="82"/>
      <c r="B155" s="82"/>
      <c r="C155" s="91"/>
      <c r="D155" s="84"/>
    </row>
    <row r="156" spans="1:8">
      <c r="A156" s="98"/>
      <c r="B156" s="99"/>
      <c r="C156" s="100"/>
      <c r="D156" s="101"/>
      <c r="E156" s="101"/>
      <c r="F156" s="101"/>
      <c r="G156" s="102"/>
      <c r="H156" s="102"/>
    </row>
    <row r="157" spans="1:8">
      <c r="A157" s="98"/>
      <c r="B157" s="98"/>
      <c r="C157" s="103"/>
      <c r="D157" s="94"/>
      <c r="E157" s="94"/>
      <c r="F157" s="94"/>
      <c r="G157" s="96"/>
      <c r="H157" s="96"/>
    </row>
    <row r="158" spans="1:8">
      <c r="A158" s="98"/>
      <c r="B158" s="98"/>
      <c r="C158" s="103"/>
      <c r="D158" s="94"/>
      <c r="E158" s="94"/>
      <c r="F158" s="94"/>
      <c r="G158" s="96"/>
      <c r="H158" s="96"/>
    </row>
    <row r="159" spans="1:8">
      <c r="A159" s="98"/>
      <c r="B159" s="98"/>
      <c r="C159" s="103"/>
      <c r="D159" s="94"/>
      <c r="E159" s="94"/>
      <c r="F159" s="94"/>
      <c r="G159" s="96"/>
      <c r="H159" s="96"/>
    </row>
    <row r="160" spans="1:8">
      <c r="A160" s="98"/>
      <c r="B160" s="98"/>
      <c r="C160" s="104"/>
      <c r="D160" s="101"/>
      <c r="E160" s="101"/>
      <c r="F160" s="101"/>
      <c r="G160" s="102"/>
      <c r="H160" s="102"/>
    </row>
    <row r="161" spans="1:4">
      <c r="A161" s="82"/>
      <c r="B161" s="82"/>
      <c r="C161" s="91"/>
      <c r="D161" s="84"/>
    </row>
    <row r="162" spans="1:4">
      <c r="A162" s="82"/>
      <c r="B162" s="92"/>
      <c r="C162" s="93"/>
      <c r="D162" s="84"/>
    </row>
    <row r="163" spans="1:4">
      <c r="A163" s="82"/>
      <c r="B163" s="82"/>
      <c r="D163" s="84"/>
    </row>
    <row r="164" spans="1:4">
      <c r="A164" s="82"/>
      <c r="B164" s="82"/>
      <c r="D164" s="84"/>
    </row>
    <row r="165" spans="1:4">
      <c r="A165" s="82"/>
      <c r="B165" s="82"/>
      <c r="C165" s="91"/>
      <c r="D165" s="84"/>
    </row>
    <row r="166" spans="1:4">
      <c r="A166" s="82"/>
      <c r="B166" s="82"/>
      <c r="C166" s="91"/>
      <c r="D166" s="84"/>
    </row>
    <row r="167" spans="1:4">
      <c r="D167" s="105"/>
    </row>
    <row r="168" spans="1:4">
      <c r="B168" s="106"/>
      <c r="C168" s="93"/>
      <c r="D168" s="105"/>
    </row>
    <row r="169" spans="1:4">
      <c r="B169" s="84"/>
      <c r="D169" s="105"/>
    </row>
    <row r="170" spans="1:4">
      <c r="B170" s="84"/>
      <c r="D170" s="105"/>
    </row>
    <row r="171" spans="1:4">
      <c r="B171" s="84"/>
      <c r="D171" s="105"/>
    </row>
    <row r="172" spans="1:4">
      <c r="B172" s="84"/>
      <c r="D172" s="105"/>
    </row>
    <row r="173" spans="1:4">
      <c r="B173" s="84"/>
      <c r="C173" s="1"/>
    </row>
    <row r="174" spans="1:4">
      <c r="B174" s="84"/>
      <c r="C174" s="1"/>
    </row>
    <row r="175" spans="1:4">
      <c r="B175" s="84"/>
      <c r="C175" s="1"/>
    </row>
    <row r="176" spans="1:4">
      <c r="B176" s="84"/>
      <c r="C176" s="1"/>
    </row>
    <row r="177" spans="2:8">
      <c r="B177" s="84"/>
      <c r="C177" s="1"/>
    </row>
    <row r="178" spans="2:8">
      <c r="B178" s="84"/>
      <c r="C178" s="1"/>
    </row>
    <row r="179" spans="2:8">
      <c r="B179" s="84"/>
      <c r="C179" s="1"/>
    </row>
    <row r="180" spans="2:8">
      <c r="B180" s="84"/>
      <c r="C180" s="1"/>
    </row>
    <row r="181" spans="2:8">
      <c r="B181" s="84"/>
      <c r="C181" s="1"/>
    </row>
    <row r="182" spans="2:8">
      <c r="D182" s="105"/>
      <c r="H182" s="107"/>
    </row>
    <row r="183" spans="2:8">
      <c r="D183" s="105"/>
    </row>
    <row r="184" spans="2:8">
      <c r="D184" s="105"/>
      <c r="H184" s="107"/>
    </row>
  </sheetData>
  <mergeCells count="17">
    <mergeCell ref="C82:G82"/>
    <mergeCell ref="C76:G76"/>
    <mergeCell ref="C77:G77"/>
    <mergeCell ref="C79:G79"/>
    <mergeCell ref="C81:G81"/>
    <mergeCell ref="C75:G75"/>
    <mergeCell ref="A1:H1"/>
    <mergeCell ref="A2:H2"/>
    <mergeCell ref="A3:H3"/>
    <mergeCell ref="A4:H4"/>
    <mergeCell ref="A6:H6"/>
    <mergeCell ref="A7:H7"/>
    <mergeCell ref="D8:F8"/>
    <mergeCell ref="G8:H8"/>
    <mergeCell ref="D9:F9"/>
    <mergeCell ref="G9:H9"/>
    <mergeCell ref="G73:H73"/>
  </mergeCells>
  <phoneticPr fontId="34" type="noConversion"/>
  <dataValidations disablePrompts="1" count="1">
    <dataValidation type="list" allowBlank="1" showInputMessage="1" showErrorMessage="1" sqref="D54:D55" xr:uid="{4047969F-96EB-426E-84BF-07D9A281864E}">
      <formula1>unité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57" fitToHeight="0" orientation="portrait" r:id="rId1"/>
  <headerFooter alignWithMargins="0"/>
  <rowBreaks count="1" manualBreakCount="1">
    <brk id="8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Estimation détaillée</vt:lpstr>
      <vt:lpstr>'Estimation détaillée'!Zone_d_impression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Lefevre</dc:creator>
  <cp:lastModifiedBy>Nathan Lefevre</cp:lastModifiedBy>
  <dcterms:created xsi:type="dcterms:W3CDTF">2024-07-15T09:56:08Z</dcterms:created>
  <dcterms:modified xsi:type="dcterms:W3CDTF">2025-02-14T08:21:27Z</dcterms:modified>
</cp:coreProperties>
</file>