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6.61.82\Communication\Partenaires\Service Accueil\Marchés\Marché Ménage\Marché rédigé en 2022\"/>
    </mc:Choice>
  </mc:AlternateContent>
  <bookViews>
    <workbookView xWindow="0" yWindow="0" windowWidth="11805" windowHeight="6060"/>
  </bookViews>
  <sheets>
    <sheet name="BPU" sheetId="1" r:id="rId1"/>
    <sheet name="Liste déroulan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F124" i="1"/>
  <c r="F125" i="1"/>
  <c r="F126" i="1"/>
  <c r="F122" i="1"/>
  <c r="F119" i="1"/>
  <c r="E101" i="1"/>
  <c r="E62" i="1"/>
  <c r="E52" i="1"/>
  <c r="E31" i="1"/>
  <c r="E40" i="1"/>
  <c r="F40" i="1" s="1"/>
  <c r="F52" i="1"/>
  <c r="F62" i="1"/>
  <c r="F35" i="1" l="1"/>
  <c r="F36" i="1"/>
  <c r="F37" i="1"/>
  <c r="F38" i="1"/>
  <c r="F39" i="1"/>
  <c r="F3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  <c r="F114" i="1"/>
  <c r="F101" i="1"/>
  <c r="F90" i="1"/>
  <c r="F82" i="1"/>
  <c r="F74" i="1"/>
  <c r="C8" i="1" l="1"/>
  <c r="E114" i="1" l="1"/>
  <c r="E90" i="1"/>
  <c r="E82" i="1"/>
  <c r="E74" i="1"/>
  <c r="F31" i="1"/>
  <c r="F103" i="1" l="1"/>
  <c r="F116" i="1" s="1"/>
  <c r="E103" i="1"/>
  <c r="E116" i="1" s="1"/>
</calcChain>
</file>

<file path=xl/sharedStrings.xml><?xml version="1.0" encoding="utf-8"?>
<sst xmlns="http://schemas.openxmlformats.org/spreadsheetml/2006/main" count="246" uniqueCount="130">
  <si>
    <t>Bâtiment REGATE</t>
  </si>
  <si>
    <t>Forfait annuel HT</t>
  </si>
  <si>
    <t>Escaliers</t>
  </si>
  <si>
    <t>Sanitaires communs</t>
  </si>
  <si>
    <t>Sauna</t>
  </si>
  <si>
    <t>Salle de sport</t>
  </si>
  <si>
    <t>Hebdomadaire</t>
  </si>
  <si>
    <t>TOTAL REGATE</t>
  </si>
  <si>
    <t>Bâtiment CROISIERE</t>
  </si>
  <si>
    <t>Hall d'entrée</t>
  </si>
  <si>
    <t>Salle Jean-Paul Hério</t>
  </si>
  <si>
    <t>TOTAL CROISIERE</t>
  </si>
  <si>
    <t>Hangars</t>
  </si>
  <si>
    <t>Vestiaires et douches</t>
  </si>
  <si>
    <t>Bâtiment ADMINISTRATION</t>
  </si>
  <si>
    <t>Circulation</t>
  </si>
  <si>
    <t>Espace détente</t>
  </si>
  <si>
    <t>TOTAL HANGARS</t>
  </si>
  <si>
    <t>HANGARS</t>
  </si>
  <si>
    <t>TOTAL ADMINISTRATION</t>
  </si>
  <si>
    <t>TOTAL FORMATION</t>
  </si>
  <si>
    <t>Bâtiment RESTAURATION</t>
  </si>
  <si>
    <t>TOTAL RESTAURATION</t>
  </si>
  <si>
    <t>PORT HALIGUEN</t>
  </si>
  <si>
    <t>TOTAL PORT HALIGUEN</t>
  </si>
  <si>
    <t>TOTAL CONSOMMABLES</t>
  </si>
  <si>
    <t>Cafétéria</t>
  </si>
  <si>
    <t>3 douches</t>
  </si>
  <si>
    <t>4 sanitaires</t>
  </si>
  <si>
    <t>Vestiaires</t>
  </si>
  <si>
    <t>Salle de réunion</t>
  </si>
  <si>
    <t>Réserves</t>
  </si>
  <si>
    <t>Formation</t>
  </si>
  <si>
    <t>Restauration</t>
  </si>
  <si>
    <t>Port Haliguen</t>
  </si>
  <si>
    <t>Prix unitaire HT</t>
  </si>
  <si>
    <t>Entrées et couloirs</t>
  </si>
  <si>
    <t>WC communs</t>
  </si>
  <si>
    <t>Douches</t>
  </si>
  <si>
    <t>Paliers et couloirs</t>
  </si>
  <si>
    <t>Séchoirs</t>
  </si>
  <si>
    <t>Laverie</t>
  </si>
  <si>
    <t>Bagagerie</t>
  </si>
  <si>
    <t>1er étage</t>
  </si>
  <si>
    <t>2ème étage</t>
  </si>
  <si>
    <t>Prestations de nettoyage des locaux, nettoyage des chambres et lavage des vitres de l’Ecole Nationale de Voile et des Sports Nautiques</t>
  </si>
  <si>
    <t>Jours ouvrés</t>
  </si>
  <si>
    <t>Mensuelle</t>
  </si>
  <si>
    <t>Semestrielle</t>
  </si>
  <si>
    <t>Superficie (en m²)</t>
  </si>
  <si>
    <t>Fréquence d'intervention</t>
  </si>
  <si>
    <t>Hall d’entrée</t>
  </si>
  <si>
    <t>Coursives extérieures</t>
  </si>
  <si>
    <t>Salle cardio</t>
  </si>
  <si>
    <t>WC hangars</t>
  </si>
  <si>
    <t>3 bureaux RDC</t>
  </si>
  <si>
    <t>Bureau entraîneurs</t>
  </si>
  <si>
    <t>Bureau recherche</t>
  </si>
  <si>
    <t>Espace photocopie</t>
  </si>
  <si>
    <t>Salle du Conseil</t>
  </si>
  <si>
    <t>Centre de FORMATION</t>
  </si>
  <si>
    <t>Hall et couloirs</t>
  </si>
  <si>
    <t>7 salles de cours</t>
  </si>
  <si>
    <t>Salle visio</t>
  </si>
  <si>
    <t>Bureau SML</t>
  </si>
  <si>
    <t>Centre documentation</t>
  </si>
  <si>
    <t>Espace MOOC + bureau</t>
  </si>
  <si>
    <t>5 bureaux aile droite</t>
  </si>
  <si>
    <t>Salle Pen Duick</t>
  </si>
  <si>
    <t>VITRES intérieures et extérieures</t>
  </si>
  <si>
    <t>Mètres 
(2 faces)</t>
  </si>
  <si>
    <t>Régate jusqu'à 3m de haut</t>
  </si>
  <si>
    <t>Régate jusqu'à 5m de haut</t>
  </si>
  <si>
    <t>Croisière jusqu'à 3m de haut</t>
  </si>
  <si>
    <t>Administration</t>
  </si>
  <si>
    <t>TOTAL VITRES</t>
  </si>
  <si>
    <t>Essuie-mains papier</t>
  </si>
  <si>
    <t>Sacs poubelles</t>
  </si>
  <si>
    <t>Papier hygiénique grands rouleaux</t>
  </si>
  <si>
    <t>Savon-mains</t>
  </si>
  <si>
    <t>(Autres) …</t>
  </si>
  <si>
    <t>Nombre de distributeurs</t>
  </si>
  <si>
    <t>Fourniture de CONSOMMABLES</t>
  </si>
  <si>
    <t>Papier hygiénique petits rouleaux 
(chambres du bâtiment Croisière)</t>
  </si>
  <si>
    <t>TOTAL PRIX FORFAITAIRE 
AVEC CONSOMMABLES (HT) :</t>
  </si>
  <si>
    <t>TOTAL PRIX FORFAITAIRE (HT) :</t>
  </si>
  <si>
    <t>Jours ouvrés : du lundi au vendredi hors jours fériés</t>
  </si>
  <si>
    <t>Jours ouvrables : du lundi au samedi hors jours fériés</t>
  </si>
  <si>
    <t>Bordereau des prix - 2023</t>
  </si>
  <si>
    <r>
      <t xml:space="preserve">Nb nettoyage en 2019 
</t>
    </r>
    <r>
      <rPr>
        <b/>
        <sz val="9"/>
        <color theme="1"/>
        <rFont val="Times"/>
        <family val="1"/>
      </rPr>
      <t>(pour information)</t>
    </r>
  </si>
  <si>
    <t>Prestations nettoyage des chambres à la demande</t>
  </si>
  <si>
    <t>Annuelle</t>
  </si>
  <si>
    <t>Annexe</t>
  </si>
  <si>
    <t>Oui</t>
  </si>
  <si>
    <t>Non</t>
  </si>
  <si>
    <t>Installation d'auto-laveuse sur certains bâtiments :</t>
  </si>
  <si>
    <t>Si oui, nombre d'auto-laveuse :</t>
  </si>
  <si>
    <t>Dressage de lit (par lit)</t>
  </si>
  <si>
    <t>Durée d'intervention dans la chambre :</t>
  </si>
  <si>
    <t>Autres critères d'appréciation</t>
  </si>
  <si>
    <t>Qté / Durée</t>
  </si>
  <si>
    <t>RDC Nord</t>
  </si>
  <si>
    <t>RDC Sud</t>
  </si>
  <si>
    <t>Entrées</t>
  </si>
  <si>
    <t>Cuisine collective</t>
  </si>
  <si>
    <t>Couloirs</t>
  </si>
  <si>
    <t>Accueil</t>
  </si>
  <si>
    <t>8 bureaux</t>
  </si>
  <si>
    <t>Salle informatique + bureau</t>
  </si>
  <si>
    <t>Distribution matériel</t>
  </si>
  <si>
    <t>Entrée et sanitaires communs</t>
  </si>
  <si>
    <t>Salle Croisière</t>
  </si>
  <si>
    <t>Bi-annuelle</t>
  </si>
  <si>
    <t>Ensemble du bâtiment (récurage approfondi)</t>
  </si>
  <si>
    <t>Forfait annuel TTC</t>
  </si>
  <si>
    <t>Prix unitaire TTC</t>
  </si>
  <si>
    <t xml:space="preserve"> de 10 à 20</t>
  </si>
  <si>
    <t>Chambre Régate (jour ouvrable)</t>
  </si>
  <si>
    <t>Chambre Régate (dimanche)</t>
  </si>
  <si>
    <t>de 16 à 27</t>
  </si>
  <si>
    <t>Chambre Croisière (jour ouvrable)</t>
  </si>
  <si>
    <t>Chambre Croisière (dimanche)</t>
  </si>
  <si>
    <r>
      <rPr>
        <b/>
        <sz val="11"/>
        <color theme="1"/>
        <rFont val="Times"/>
        <family val="1"/>
      </rPr>
      <t>Moyens humains oeuvrant sur le site sur les prestations de nettoyage forfaitaires des locaux</t>
    </r>
    <r>
      <rPr>
        <sz val="11"/>
        <color theme="1"/>
        <rFont val="Times"/>
        <family val="1"/>
      </rPr>
      <t xml:space="preserve"> (en nombre d'heures par semaine) :</t>
    </r>
  </si>
  <si>
    <t>Chambre Régate :</t>
  </si>
  <si>
    <t>Chambre Croisière :</t>
  </si>
  <si>
    <t>Vestiaires, douches et couloirs</t>
  </si>
  <si>
    <t>Prestations nettoyage des vestiaires à la demande</t>
  </si>
  <si>
    <t>Vestiaires, couloirs et casiers (récurage approfondi)</t>
  </si>
  <si>
    <t>Présence d'un manager / responsable sur le site :</t>
  </si>
  <si>
    <t>Si oui, fréquence de la présence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</si>
</sst>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12"/>
      <color theme="1"/>
      <name val="Times"/>
      <family val="1"/>
    </font>
    <font>
      <sz val="11"/>
      <color theme="1"/>
      <name val="Calibri"/>
      <family val="2"/>
      <scheme val="minor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18"/>
      <color theme="1"/>
      <name val="Times"/>
      <family val="1"/>
    </font>
    <font>
      <b/>
      <sz val="9"/>
      <color theme="1"/>
      <name val="Times"/>
      <family val="1"/>
    </font>
    <font>
      <sz val="11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5" borderId="1" xfId="1" applyFont="1" applyFill="1" applyBorder="1" applyAlignment="1">
      <alignment vertical="center"/>
    </xf>
    <xf numFmtId="44" fontId="9" fillId="5" borderId="1" xfId="1" applyFont="1" applyFill="1" applyBorder="1" applyAlignment="1">
      <alignment vertical="center"/>
    </xf>
    <xf numFmtId="44" fontId="1" fillId="5" borderId="1" xfId="1" applyFont="1" applyFill="1" applyBorder="1" applyAlignment="1">
      <alignment horizontal="left" vertical="center"/>
    </xf>
    <xf numFmtId="2" fontId="1" fillId="5" borderId="1" xfId="1" applyNumberFormat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5" borderId="1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44" fontId="1" fillId="0" borderId="1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  <xf numFmtId="0" fontId="1" fillId="0" borderId="0" xfId="0" applyFont="1" applyProtection="1"/>
    <xf numFmtId="0" fontId="7" fillId="4" borderId="0" xfId="0" applyFont="1" applyFill="1" applyAlignment="1" applyProtection="1">
      <alignment horizontal="center" vertical="center"/>
    </xf>
    <xf numFmtId="0" fontId="6" fillId="0" borderId="0" xfId="0" applyFont="1" applyProtection="1"/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41"/>
  <sheetViews>
    <sheetView tabSelected="1" zoomScaleNormal="100" zoomScaleSheetLayoutView="55" workbookViewId="0">
      <selection activeCell="A3" sqref="A3"/>
    </sheetView>
  </sheetViews>
  <sheetFormatPr baseColWidth="10" defaultColWidth="11.42578125" defaultRowHeight="15" x14ac:dyDescent="0.25"/>
  <cols>
    <col min="1" max="1" width="12.85546875" style="1" customWidth="1"/>
    <col min="2" max="2" width="24.28515625" style="1" customWidth="1"/>
    <col min="3" max="3" width="12.140625" style="1" customWidth="1"/>
    <col min="4" max="6" width="15.42578125" style="1" customWidth="1"/>
    <col min="7" max="16384" width="11.42578125" style="1"/>
  </cols>
  <sheetData>
    <row r="1" spans="1:6" s="91" customFormat="1" ht="37.5" customHeight="1" x14ac:dyDescent="0.25">
      <c r="A1" s="90" t="s">
        <v>45</v>
      </c>
      <c r="B1" s="90"/>
      <c r="C1" s="90"/>
      <c r="D1" s="90"/>
      <c r="E1" s="90"/>
      <c r="F1" s="90"/>
    </row>
    <row r="2" spans="1:6" s="91" customFormat="1" ht="36.75" customHeight="1" x14ac:dyDescent="0.25">
      <c r="A2" s="92" t="s">
        <v>88</v>
      </c>
      <c r="B2" s="92"/>
      <c r="C2" s="92"/>
      <c r="D2" s="92"/>
      <c r="E2" s="92"/>
      <c r="F2" s="92"/>
    </row>
    <row r="3" spans="1:6" s="91" customFormat="1" ht="18" customHeight="1" x14ac:dyDescent="0.25"/>
    <row r="4" spans="1:6" s="91" customFormat="1" ht="15.75" customHeight="1" x14ac:dyDescent="0.25">
      <c r="A4" s="93" t="s">
        <v>86</v>
      </c>
    </row>
    <row r="5" spans="1:6" s="91" customFormat="1" ht="15.75" customHeight="1" x14ac:dyDescent="0.25">
      <c r="A5" s="93" t="s">
        <v>87</v>
      </c>
    </row>
    <row r="6" spans="1:6" s="91" customFormat="1" ht="18" customHeight="1" x14ac:dyDescent="0.25"/>
    <row r="7" spans="1:6" s="91" customFormat="1" ht="37.5" customHeight="1" x14ac:dyDescent="0.25">
      <c r="A7" s="94" t="s">
        <v>0</v>
      </c>
      <c r="B7" s="95"/>
      <c r="C7" s="96" t="s">
        <v>49</v>
      </c>
      <c r="D7" s="96" t="s">
        <v>50</v>
      </c>
      <c r="E7" s="96" t="s">
        <v>1</v>
      </c>
      <c r="F7" s="96" t="s">
        <v>114</v>
      </c>
    </row>
    <row r="8" spans="1:6" s="6" customFormat="1" ht="18" customHeight="1" x14ac:dyDescent="0.25">
      <c r="A8" s="97" t="s">
        <v>101</v>
      </c>
      <c r="B8" s="98" t="s">
        <v>36</v>
      </c>
      <c r="C8" s="99">
        <f>15+30</f>
        <v>45</v>
      </c>
      <c r="D8" s="99" t="s">
        <v>46</v>
      </c>
      <c r="E8" s="31"/>
      <c r="F8" s="12">
        <f>E8*1.2</f>
        <v>0</v>
      </c>
    </row>
    <row r="9" spans="1:6" s="6" customFormat="1" ht="18" customHeight="1" x14ac:dyDescent="0.25">
      <c r="A9" s="100"/>
      <c r="B9" s="98" t="s">
        <v>2</v>
      </c>
      <c r="C9" s="99">
        <v>10</v>
      </c>
      <c r="D9" s="99" t="s">
        <v>46</v>
      </c>
      <c r="E9" s="31"/>
      <c r="F9" s="12">
        <f t="shared" ref="F9:F31" si="0">E9*1.2</f>
        <v>0</v>
      </c>
    </row>
    <row r="10" spans="1:6" s="6" customFormat="1" ht="18" customHeight="1" x14ac:dyDescent="0.25">
      <c r="A10" s="100"/>
      <c r="B10" s="98" t="s">
        <v>37</v>
      </c>
      <c r="C10" s="99">
        <v>6</v>
      </c>
      <c r="D10" s="99" t="s">
        <v>46</v>
      </c>
      <c r="E10" s="31"/>
      <c r="F10" s="12">
        <f t="shared" si="0"/>
        <v>0</v>
      </c>
    </row>
    <row r="11" spans="1:6" s="6" customFormat="1" ht="18" customHeight="1" x14ac:dyDescent="0.25">
      <c r="A11" s="100"/>
      <c r="B11" s="98" t="s">
        <v>5</v>
      </c>
      <c r="C11" s="99">
        <v>179</v>
      </c>
      <c r="D11" s="99" t="s">
        <v>6</v>
      </c>
      <c r="E11" s="31"/>
      <c r="F11" s="12">
        <f t="shared" si="0"/>
        <v>0</v>
      </c>
    </row>
    <row r="12" spans="1:6" s="6" customFormat="1" ht="18" customHeight="1" x14ac:dyDescent="0.25">
      <c r="A12" s="100"/>
      <c r="B12" s="98" t="s">
        <v>4</v>
      </c>
      <c r="C12" s="99">
        <v>12</v>
      </c>
      <c r="D12" s="99" t="s">
        <v>6</v>
      </c>
      <c r="E12" s="31"/>
      <c r="F12" s="12">
        <f t="shared" si="0"/>
        <v>0</v>
      </c>
    </row>
    <row r="13" spans="1:6" s="6" customFormat="1" ht="18" customHeight="1" x14ac:dyDescent="0.25">
      <c r="A13" s="101"/>
      <c r="B13" s="98" t="s">
        <v>13</v>
      </c>
      <c r="C13" s="99">
        <v>20</v>
      </c>
      <c r="D13" s="99" t="s">
        <v>6</v>
      </c>
      <c r="E13" s="31"/>
      <c r="F13" s="12">
        <f t="shared" si="0"/>
        <v>0</v>
      </c>
    </row>
    <row r="14" spans="1:6" s="6" customFormat="1" ht="18" customHeight="1" x14ac:dyDescent="0.25">
      <c r="A14" s="97" t="s">
        <v>102</v>
      </c>
      <c r="B14" s="98" t="s">
        <v>103</v>
      </c>
      <c r="C14" s="99">
        <v>15</v>
      </c>
      <c r="D14" s="99" t="s">
        <v>46</v>
      </c>
      <c r="E14" s="31"/>
      <c r="F14" s="12">
        <f t="shared" si="0"/>
        <v>0</v>
      </c>
    </row>
    <row r="15" spans="1:6" s="6" customFormat="1" ht="18" customHeight="1" x14ac:dyDescent="0.25">
      <c r="A15" s="100"/>
      <c r="B15" s="98" t="s">
        <v>2</v>
      </c>
      <c r="C15" s="99">
        <v>10</v>
      </c>
      <c r="D15" s="99" t="s">
        <v>46</v>
      </c>
      <c r="E15" s="31"/>
      <c r="F15" s="12">
        <f t="shared" si="0"/>
        <v>0</v>
      </c>
    </row>
    <row r="16" spans="1:6" s="6" customFormat="1" ht="18" customHeight="1" x14ac:dyDescent="0.25">
      <c r="A16" s="100"/>
      <c r="B16" s="98" t="s">
        <v>105</v>
      </c>
      <c r="C16" s="99">
        <v>25</v>
      </c>
      <c r="D16" s="99" t="s">
        <v>46</v>
      </c>
      <c r="E16" s="31"/>
      <c r="F16" s="12">
        <f t="shared" si="0"/>
        <v>0</v>
      </c>
    </row>
    <row r="17" spans="1:6" s="6" customFormat="1" ht="18" customHeight="1" x14ac:dyDescent="0.25">
      <c r="A17" s="100"/>
      <c r="B17" s="98" t="s">
        <v>104</v>
      </c>
      <c r="C17" s="99">
        <v>20</v>
      </c>
      <c r="D17" s="99" t="s">
        <v>46</v>
      </c>
      <c r="E17" s="31"/>
      <c r="F17" s="12">
        <f t="shared" si="0"/>
        <v>0</v>
      </c>
    </row>
    <row r="18" spans="1:6" s="6" customFormat="1" ht="18" customHeight="1" x14ac:dyDescent="0.25">
      <c r="A18" s="101"/>
      <c r="B18" s="98" t="s">
        <v>37</v>
      </c>
      <c r="C18" s="99">
        <v>6</v>
      </c>
      <c r="D18" s="99" t="s">
        <v>46</v>
      </c>
      <c r="E18" s="31"/>
      <c r="F18" s="12">
        <f t="shared" si="0"/>
        <v>0</v>
      </c>
    </row>
    <row r="19" spans="1:6" s="6" customFormat="1" ht="18" customHeight="1" x14ac:dyDescent="0.25">
      <c r="A19" s="97" t="s">
        <v>43</v>
      </c>
      <c r="B19" s="98" t="s">
        <v>39</v>
      </c>
      <c r="C19" s="99">
        <v>122</v>
      </c>
      <c r="D19" s="99" t="s">
        <v>46</v>
      </c>
      <c r="E19" s="31"/>
      <c r="F19" s="12">
        <f t="shared" si="0"/>
        <v>0</v>
      </c>
    </row>
    <row r="20" spans="1:6" s="6" customFormat="1" ht="18" customHeight="1" x14ac:dyDescent="0.25">
      <c r="A20" s="100"/>
      <c r="B20" s="98" t="s">
        <v>2</v>
      </c>
      <c r="C20" s="99">
        <v>20</v>
      </c>
      <c r="D20" s="99" t="s">
        <v>46</v>
      </c>
      <c r="E20" s="31"/>
      <c r="F20" s="12">
        <f t="shared" si="0"/>
        <v>0</v>
      </c>
    </row>
    <row r="21" spans="1:6" s="6" customFormat="1" ht="18" customHeight="1" x14ac:dyDescent="0.25">
      <c r="A21" s="100"/>
      <c r="B21" s="98" t="s">
        <v>37</v>
      </c>
      <c r="C21" s="99">
        <v>20</v>
      </c>
      <c r="D21" s="99" t="s">
        <v>46</v>
      </c>
      <c r="E21" s="31"/>
      <c r="F21" s="12">
        <f t="shared" si="0"/>
        <v>0</v>
      </c>
    </row>
    <row r="22" spans="1:6" s="6" customFormat="1" ht="18" customHeight="1" x14ac:dyDescent="0.25">
      <c r="A22" s="100"/>
      <c r="B22" s="98" t="s">
        <v>38</v>
      </c>
      <c r="C22" s="99">
        <v>15</v>
      </c>
      <c r="D22" s="99" t="s">
        <v>46</v>
      </c>
      <c r="E22" s="31"/>
      <c r="F22" s="12">
        <f t="shared" si="0"/>
        <v>0</v>
      </c>
    </row>
    <row r="23" spans="1:6" s="6" customFormat="1" ht="18" customHeight="1" x14ac:dyDescent="0.25">
      <c r="A23" s="100"/>
      <c r="B23" s="98" t="s">
        <v>40</v>
      </c>
      <c r="C23" s="99">
        <v>16</v>
      </c>
      <c r="D23" s="99" t="s">
        <v>6</v>
      </c>
      <c r="E23" s="31"/>
      <c r="F23" s="12">
        <f t="shared" si="0"/>
        <v>0</v>
      </c>
    </row>
    <row r="24" spans="1:6" s="6" customFormat="1" ht="18" customHeight="1" x14ac:dyDescent="0.25">
      <c r="A24" s="101"/>
      <c r="B24" s="98" t="s">
        <v>41</v>
      </c>
      <c r="C24" s="99">
        <v>4</v>
      </c>
      <c r="D24" s="99" t="s">
        <v>6</v>
      </c>
      <c r="E24" s="31"/>
      <c r="F24" s="12">
        <f t="shared" si="0"/>
        <v>0</v>
      </c>
    </row>
    <row r="25" spans="1:6" s="6" customFormat="1" ht="18" customHeight="1" x14ac:dyDescent="0.25">
      <c r="A25" s="97" t="s">
        <v>44</v>
      </c>
      <c r="B25" s="98" t="s">
        <v>39</v>
      </c>
      <c r="C25" s="99">
        <v>122</v>
      </c>
      <c r="D25" s="99" t="s">
        <v>46</v>
      </c>
      <c r="E25" s="31"/>
      <c r="F25" s="12">
        <f t="shared" si="0"/>
        <v>0</v>
      </c>
    </row>
    <row r="26" spans="1:6" s="6" customFormat="1" ht="18" customHeight="1" x14ac:dyDescent="0.25">
      <c r="A26" s="100"/>
      <c r="B26" s="98" t="s">
        <v>2</v>
      </c>
      <c r="C26" s="99">
        <v>20</v>
      </c>
      <c r="D26" s="99" t="s">
        <v>46</v>
      </c>
      <c r="E26" s="31"/>
      <c r="F26" s="12">
        <f t="shared" si="0"/>
        <v>0</v>
      </c>
    </row>
    <row r="27" spans="1:6" s="6" customFormat="1" ht="18" customHeight="1" x14ac:dyDescent="0.25">
      <c r="A27" s="100"/>
      <c r="B27" s="98" t="s">
        <v>37</v>
      </c>
      <c r="C27" s="99">
        <v>20</v>
      </c>
      <c r="D27" s="99" t="s">
        <v>46</v>
      </c>
      <c r="E27" s="31"/>
      <c r="F27" s="12">
        <f t="shared" si="0"/>
        <v>0</v>
      </c>
    </row>
    <row r="28" spans="1:6" s="6" customFormat="1" ht="18" customHeight="1" x14ac:dyDescent="0.25">
      <c r="A28" s="100"/>
      <c r="B28" s="98" t="s">
        <v>40</v>
      </c>
      <c r="C28" s="99">
        <v>16</v>
      </c>
      <c r="D28" s="99" t="s">
        <v>6</v>
      </c>
      <c r="E28" s="31"/>
      <c r="F28" s="12">
        <f t="shared" si="0"/>
        <v>0</v>
      </c>
    </row>
    <row r="29" spans="1:6" s="6" customFormat="1" ht="18" customHeight="1" x14ac:dyDescent="0.25">
      <c r="A29" s="101"/>
      <c r="B29" s="98" t="s">
        <v>42</v>
      </c>
      <c r="C29" s="99">
        <v>10</v>
      </c>
      <c r="D29" s="99" t="s">
        <v>6</v>
      </c>
      <c r="E29" s="31"/>
      <c r="F29" s="12">
        <f t="shared" si="0"/>
        <v>0</v>
      </c>
    </row>
    <row r="30" spans="1:6" s="6" customFormat="1" ht="18" customHeight="1" x14ac:dyDescent="0.25">
      <c r="A30" s="102" t="s">
        <v>113</v>
      </c>
      <c r="B30" s="103"/>
      <c r="C30" s="104"/>
      <c r="D30" s="105" t="s">
        <v>112</v>
      </c>
      <c r="E30" s="32"/>
      <c r="F30" s="27">
        <f t="shared" si="0"/>
        <v>0</v>
      </c>
    </row>
    <row r="31" spans="1:6" s="6" customFormat="1" ht="18" customHeight="1" x14ac:dyDescent="0.25">
      <c r="A31" s="106" t="s">
        <v>7</v>
      </c>
      <c r="B31" s="107"/>
      <c r="C31" s="108"/>
      <c r="D31" s="109"/>
      <c r="E31" s="14">
        <f>SUM(E8:E30)</f>
        <v>0</v>
      </c>
      <c r="F31" s="14">
        <f t="shared" si="0"/>
        <v>0</v>
      </c>
    </row>
    <row r="32" spans="1:6" ht="18" customHeight="1" x14ac:dyDescent="0.25"/>
    <row r="33" spans="1:6" ht="37.5" customHeight="1" x14ac:dyDescent="0.25">
      <c r="A33" s="49" t="s">
        <v>8</v>
      </c>
      <c r="B33" s="49"/>
      <c r="C33" s="10" t="s">
        <v>49</v>
      </c>
      <c r="D33" s="10" t="s">
        <v>50</v>
      </c>
      <c r="E33" s="10" t="s">
        <v>1</v>
      </c>
      <c r="F33" s="24" t="s">
        <v>114</v>
      </c>
    </row>
    <row r="34" spans="1:6" ht="18" customHeight="1" x14ac:dyDescent="0.25">
      <c r="A34" s="50" t="s">
        <v>51</v>
      </c>
      <c r="B34" s="50"/>
      <c r="C34" s="15">
        <v>24</v>
      </c>
      <c r="D34" s="15" t="s">
        <v>46</v>
      </c>
      <c r="E34" s="31"/>
      <c r="F34" s="12">
        <f>E34*1.2</f>
        <v>0</v>
      </c>
    </row>
    <row r="35" spans="1:6" ht="18" customHeight="1" x14ac:dyDescent="0.25">
      <c r="A35" s="50" t="s">
        <v>3</v>
      </c>
      <c r="B35" s="50"/>
      <c r="C35" s="15">
        <v>11</v>
      </c>
      <c r="D35" s="15" t="s">
        <v>46</v>
      </c>
      <c r="E35" s="31"/>
      <c r="F35" s="12">
        <f t="shared" ref="F35:F39" si="1">E35*1.2</f>
        <v>0</v>
      </c>
    </row>
    <row r="36" spans="1:6" ht="18" customHeight="1" x14ac:dyDescent="0.25">
      <c r="A36" s="50" t="s">
        <v>10</v>
      </c>
      <c r="B36" s="50"/>
      <c r="C36" s="15">
        <v>80</v>
      </c>
      <c r="D36" s="15" t="s">
        <v>46</v>
      </c>
      <c r="E36" s="31"/>
      <c r="F36" s="12">
        <f t="shared" si="1"/>
        <v>0</v>
      </c>
    </row>
    <row r="37" spans="1:6" ht="18" customHeight="1" x14ac:dyDescent="0.25">
      <c r="A37" s="50" t="s">
        <v>52</v>
      </c>
      <c r="B37" s="50"/>
      <c r="C37" s="15">
        <v>45</v>
      </c>
      <c r="D37" s="15" t="s">
        <v>6</v>
      </c>
      <c r="E37" s="31"/>
      <c r="F37" s="12">
        <f t="shared" si="1"/>
        <v>0</v>
      </c>
    </row>
    <row r="38" spans="1:6" ht="18" customHeight="1" x14ac:dyDescent="0.25">
      <c r="A38" s="50" t="s">
        <v>2</v>
      </c>
      <c r="B38" s="50"/>
      <c r="C38" s="15">
        <v>20</v>
      </c>
      <c r="D38" s="15" t="s">
        <v>6</v>
      </c>
      <c r="E38" s="31"/>
      <c r="F38" s="12">
        <f t="shared" si="1"/>
        <v>0</v>
      </c>
    </row>
    <row r="39" spans="1:6" s="6" customFormat="1" ht="18" customHeight="1" x14ac:dyDescent="0.25">
      <c r="A39" s="36" t="s">
        <v>113</v>
      </c>
      <c r="B39" s="37"/>
      <c r="C39" s="38"/>
      <c r="D39" s="26" t="s">
        <v>112</v>
      </c>
      <c r="E39" s="32"/>
      <c r="F39" s="27">
        <f t="shared" si="1"/>
        <v>0</v>
      </c>
    </row>
    <row r="40" spans="1:6" ht="18" customHeight="1" x14ac:dyDescent="0.25">
      <c r="A40" s="2" t="s">
        <v>11</v>
      </c>
      <c r="B40" s="5"/>
      <c r="C40" s="11"/>
      <c r="D40" s="7"/>
      <c r="E40" s="16">
        <f>SUM(E34:E39)</f>
        <v>0</v>
      </c>
      <c r="F40" s="16">
        <f>E40*1.2</f>
        <v>0</v>
      </c>
    </row>
    <row r="41" spans="1:6" ht="18" customHeight="1" x14ac:dyDescent="0.25"/>
    <row r="42" spans="1:6" ht="37.5" customHeight="1" x14ac:dyDescent="0.25">
      <c r="A42" s="39" t="s">
        <v>18</v>
      </c>
      <c r="B42" s="40"/>
      <c r="C42" s="3" t="s">
        <v>49</v>
      </c>
      <c r="D42" s="3" t="s">
        <v>50</v>
      </c>
      <c r="E42" s="3" t="s">
        <v>1</v>
      </c>
      <c r="F42" s="24" t="s">
        <v>114</v>
      </c>
    </row>
    <row r="43" spans="1:6" ht="18" customHeight="1" x14ac:dyDescent="0.25">
      <c r="A43" s="41" t="s">
        <v>110</v>
      </c>
      <c r="B43" s="42"/>
      <c r="C43" s="4">
        <v>86</v>
      </c>
      <c r="D43" s="4" t="s">
        <v>46</v>
      </c>
      <c r="E43" s="31"/>
      <c r="F43" s="12"/>
    </row>
    <row r="44" spans="1:6" ht="18" customHeight="1" x14ac:dyDescent="0.25">
      <c r="A44" s="41" t="s">
        <v>53</v>
      </c>
      <c r="B44" s="42"/>
      <c r="C44" s="4">
        <v>36</v>
      </c>
      <c r="D44" s="4" t="s">
        <v>6</v>
      </c>
      <c r="E44" s="31"/>
      <c r="F44" s="12"/>
    </row>
    <row r="45" spans="1:6" ht="18" customHeight="1" x14ac:dyDescent="0.25">
      <c r="A45" s="41" t="s">
        <v>109</v>
      </c>
      <c r="B45" s="42"/>
      <c r="C45" s="23">
        <v>140</v>
      </c>
      <c r="D45" s="23" t="s">
        <v>6</v>
      </c>
      <c r="E45" s="31"/>
      <c r="F45" s="12"/>
    </row>
    <row r="46" spans="1:6" ht="18" customHeight="1" x14ac:dyDescent="0.25">
      <c r="A46" s="41" t="s">
        <v>54</v>
      </c>
      <c r="B46" s="42"/>
      <c r="C46" s="4">
        <v>6</v>
      </c>
      <c r="D46" s="4" t="s">
        <v>46</v>
      </c>
      <c r="E46" s="31"/>
      <c r="F46" s="12"/>
    </row>
    <row r="47" spans="1:6" ht="18" customHeight="1" x14ac:dyDescent="0.25">
      <c r="A47" s="41" t="s">
        <v>111</v>
      </c>
      <c r="B47" s="42"/>
      <c r="C47" s="4">
        <v>45</v>
      </c>
      <c r="D47" s="4" t="s">
        <v>6</v>
      </c>
      <c r="E47" s="31"/>
      <c r="F47" s="12"/>
    </row>
    <row r="48" spans="1:6" ht="18" customHeight="1" x14ac:dyDescent="0.25">
      <c r="A48" s="41" t="s">
        <v>55</v>
      </c>
      <c r="B48" s="42"/>
      <c r="C48" s="4">
        <v>60</v>
      </c>
      <c r="D48" s="4" t="s">
        <v>6</v>
      </c>
      <c r="E48" s="31"/>
      <c r="F48" s="12"/>
    </row>
    <row r="49" spans="1:6" ht="18" customHeight="1" x14ac:dyDescent="0.25">
      <c r="A49" s="41" t="s">
        <v>56</v>
      </c>
      <c r="B49" s="42"/>
      <c r="C49" s="4">
        <v>24</v>
      </c>
      <c r="D49" s="4" t="s">
        <v>6</v>
      </c>
      <c r="E49" s="31"/>
      <c r="F49" s="12"/>
    </row>
    <row r="50" spans="1:6" ht="18" customHeight="1" x14ac:dyDescent="0.25">
      <c r="A50" s="41" t="s">
        <v>57</v>
      </c>
      <c r="B50" s="42"/>
      <c r="C50" s="4">
        <v>24</v>
      </c>
      <c r="D50" s="4" t="s">
        <v>6</v>
      </c>
      <c r="E50" s="31"/>
      <c r="F50" s="12"/>
    </row>
    <row r="51" spans="1:6" ht="18" customHeight="1" x14ac:dyDescent="0.25">
      <c r="A51" s="51" t="s">
        <v>127</v>
      </c>
      <c r="B51" s="52"/>
      <c r="C51" s="53"/>
      <c r="D51" s="26" t="s">
        <v>47</v>
      </c>
      <c r="E51" s="32"/>
      <c r="F51" s="27"/>
    </row>
    <row r="52" spans="1:6" ht="18" customHeight="1" x14ac:dyDescent="0.25">
      <c r="A52" s="2" t="s">
        <v>17</v>
      </c>
      <c r="B52" s="5"/>
      <c r="C52" s="11"/>
      <c r="D52" s="7"/>
      <c r="E52" s="16">
        <f>SUM(E43:E51)</f>
        <v>0</v>
      </c>
      <c r="F52" s="16">
        <f>SUM(F43:F51)</f>
        <v>0</v>
      </c>
    </row>
    <row r="53" spans="1:6" ht="18" customHeight="1" x14ac:dyDescent="0.25"/>
    <row r="54" spans="1:6" ht="37.5" customHeight="1" x14ac:dyDescent="0.25">
      <c r="A54" s="78" t="s">
        <v>14</v>
      </c>
      <c r="B54" s="79"/>
      <c r="C54" s="3" t="s">
        <v>49</v>
      </c>
      <c r="D54" s="3" t="s">
        <v>50</v>
      </c>
      <c r="E54" s="3" t="s">
        <v>1</v>
      </c>
      <c r="F54" s="24" t="s">
        <v>114</v>
      </c>
    </row>
    <row r="55" spans="1:6" ht="18" customHeight="1" x14ac:dyDescent="0.25">
      <c r="A55" s="41" t="s">
        <v>37</v>
      </c>
      <c r="B55" s="42"/>
      <c r="C55" s="4">
        <v>5</v>
      </c>
      <c r="D55" s="4" t="s">
        <v>46</v>
      </c>
      <c r="E55" s="31"/>
      <c r="F55" s="12"/>
    </row>
    <row r="56" spans="1:6" ht="18" customHeight="1" x14ac:dyDescent="0.25">
      <c r="A56" s="41" t="s">
        <v>16</v>
      </c>
      <c r="B56" s="42"/>
      <c r="C56" s="4">
        <v>12</v>
      </c>
      <c r="D56" s="4" t="s">
        <v>46</v>
      </c>
      <c r="E56" s="31"/>
      <c r="F56" s="12"/>
    </row>
    <row r="57" spans="1:6" ht="18" customHeight="1" x14ac:dyDescent="0.25">
      <c r="A57" s="41" t="s">
        <v>106</v>
      </c>
      <c r="B57" s="42"/>
      <c r="C57" s="23">
        <v>33</v>
      </c>
      <c r="D57" s="23" t="s">
        <v>46</v>
      </c>
      <c r="E57" s="31"/>
      <c r="F57" s="12"/>
    </row>
    <row r="58" spans="1:6" ht="18" customHeight="1" x14ac:dyDescent="0.25">
      <c r="A58" s="41" t="s">
        <v>15</v>
      </c>
      <c r="B58" s="42"/>
      <c r="C58" s="4">
        <v>67</v>
      </c>
      <c r="D58" s="4" t="s">
        <v>46</v>
      </c>
      <c r="E58" s="31"/>
      <c r="F58" s="12"/>
    </row>
    <row r="59" spans="1:6" ht="18" customHeight="1" x14ac:dyDescent="0.25">
      <c r="A59" s="41" t="s">
        <v>58</v>
      </c>
      <c r="B59" s="42"/>
      <c r="C59" s="4">
        <v>10</v>
      </c>
      <c r="D59" s="4" t="s">
        <v>46</v>
      </c>
      <c r="E59" s="31"/>
      <c r="F59" s="12"/>
    </row>
    <row r="60" spans="1:6" ht="18" customHeight="1" x14ac:dyDescent="0.25">
      <c r="A60" s="41" t="s">
        <v>59</v>
      </c>
      <c r="B60" s="42"/>
      <c r="C60" s="4">
        <v>32</v>
      </c>
      <c r="D60" s="4" t="s">
        <v>46</v>
      </c>
      <c r="E60" s="31"/>
      <c r="F60" s="12"/>
    </row>
    <row r="61" spans="1:6" ht="18" customHeight="1" x14ac:dyDescent="0.25">
      <c r="A61" s="41" t="s">
        <v>107</v>
      </c>
      <c r="B61" s="42"/>
      <c r="C61" s="4">
        <v>140</v>
      </c>
      <c r="D61" s="4" t="s">
        <v>6</v>
      </c>
      <c r="E61" s="31"/>
      <c r="F61" s="12"/>
    </row>
    <row r="62" spans="1:6" ht="18" customHeight="1" x14ac:dyDescent="0.25">
      <c r="A62" s="47" t="s">
        <v>19</v>
      </c>
      <c r="B62" s="48"/>
      <c r="C62" s="11"/>
      <c r="D62" s="7"/>
      <c r="E62" s="16">
        <f>SUM(E55:E61)</f>
        <v>0</v>
      </c>
      <c r="F62" s="16">
        <f>SUM(F55:F61)</f>
        <v>0</v>
      </c>
    </row>
    <row r="63" spans="1:6" ht="18" customHeight="1" x14ac:dyDescent="0.25"/>
    <row r="64" spans="1:6" ht="37.5" customHeight="1" x14ac:dyDescent="0.25">
      <c r="A64" s="39" t="s">
        <v>60</v>
      </c>
      <c r="B64" s="40"/>
      <c r="C64" s="3" t="s">
        <v>49</v>
      </c>
      <c r="D64" s="3" t="s">
        <v>50</v>
      </c>
      <c r="E64" s="3" t="s">
        <v>1</v>
      </c>
      <c r="F64" s="24" t="s">
        <v>114</v>
      </c>
    </row>
    <row r="65" spans="1:6" ht="18" customHeight="1" x14ac:dyDescent="0.25">
      <c r="A65" s="41" t="s">
        <v>61</v>
      </c>
      <c r="B65" s="42"/>
      <c r="C65" s="4">
        <v>165</v>
      </c>
      <c r="D65" s="4" t="s">
        <v>46</v>
      </c>
      <c r="E65" s="31"/>
      <c r="F65" s="12"/>
    </row>
    <row r="66" spans="1:6" ht="18" customHeight="1" x14ac:dyDescent="0.25">
      <c r="A66" s="41" t="s">
        <v>37</v>
      </c>
      <c r="B66" s="42"/>
      <c r="C66" s="4">
        <v>35</v>
      </c>
      <c r="D66" s="4" t="s">
        <v>46</v>
      </c>
      <c r="E66" s="31"/>
      <c r="F66" s="12"/>
    </row>
    <row r="67" spans="1:6" ht="18" customHeight="1" x14ac:dyDescent="0.25">
      <c r="A67" s="41" t="s">
        <v>62</v>
      </c>
      <c r="B67" s="42"/>
      <c r="C67" s="4">
        <v>306</v>
      </c>
      <c r="D67" s="4" t="s">
        <v>46</v>
      </c>
      <c r="E67" s="31"/>
      <c r="F67" s="12"/>
    </row>
    <row r="68" spans="1:6" ht="18" customHeight="1" x14ac:dyDescent="0.25">
      <c r="A68" s="41" t="s">
        <v>63</v>
      </c>
      <c r="B68" s="42"/>
      <c r="C68" s="4">
        <v>17</v>
      </c>
      <c r="D68" s="4" t="s">
        <v>46</v>
      </c>
      <c r="E68" s="31"/>
      <c r="F68" s="12"/>
    </row>
    <row r="69" spans="1:6" ht="18" customHeight="1" x14ac:dyDescent="0.25">
      <c r="A69" s="41" t="s">
        <v>108</v>
      </c>
      <c r="B69" s="42"/>
      <c r="C69" s="4">
        <v>65</v>
      </c>
      <c r="D69" s="4" t="s">
        <v>6</v>
      </c>
      <c r="E69" s="31"/>
      <c r="F69" s="12"/>
    </row>
    <row r="70" spans="1:6" ht="18" customHeight="1" x14ac:dyDescent="0.25">
      <c r="A70" s="41" t="s">
        <v>64</v>
      </c>
      <c r="B70" s="42"/>
      <c r="C70" s="4">
        <v>11</v>
      </c>
      <c r="D70" s="4" t="s">
        <v>6</v>
      </c>
      <c r="E70" s="31"/>
      <c r="F70" s="12"/>
    </row>
    <row r="71" spans="1:6" ht="18" customHeight="1" x14ac:dyDescent="0.25">
      <c r="A71" s="41" t="s">
        <v>65</v>
      </c>
      <c r="B71" s="42"/>
      <c r="C71" s="4">
        <v>73</v>
      </c>
      <c r="D71" s="4" t="s">
        <v>6</v>
      </c>
      <c r="E71" s="31"/>
      <c r="F71" s="12"/>
    </row>
    <row r="72" spans="1:6" ht="18" customHeight="1" x14ac:dyDescent="0.25">
      <c r="A72" s="41" t="s">
        <v>66</v>
      </c>
      <c r="B72" s="42"/>
      <c r="C72" s="4">
        <v>45</v>
      </c>
      <c r="D72" s="4" t="s">
        <v>6</v>
      </c>
      <c r="E72" s="31"/>
      <c r="F72" s="12"/>
    </row>
    <row r="73" spans="1:6" ht="18" customHeight="1" x14ac:dyDescent="0.25">
      <c r="A73" s="41" t="s">
        <v>67</v>
      </c>
      <c r="B73" s="42"/>
      <c r="C73" s="4">
        <v>110</v>
      </c>
      <c r="D73" s="4" t="s">
        <v>6</v>
      </c>
      <c r="E73" s="31"/>
      <c r="F73" s="12"/>
    </row>
    <row r="74" spans="1:6" ht="18" customHeight="1" x14ac:dyDescent="0.25">
      <c r="A74" s="47" t="s">
        <v>20</v>
      </c>
      <c r="B74" s="48"/>
      <c r="C74" s="11"/>
      <c r="D74" s="7"/>
      <c r="E74" s="16">
        <f>SUM(E65:E73)</f>
        <v>0</v>
      </c>
      <c r="F74" s="16">
        <f>SUM(F65:F73)</f>
        <v>0</v>
      </c>
    </row>
    <row r="75" spans="1:6" ht="18" customHeight="1" x14ac:dyDescent="0.25"/>
    <row r="76" spans="1:6" ht="37.5" customHeight="1" x14ac:dyDescent="0.25">
      <c r="A76" s="39" t="s">
        <v>21</v>
      </c>
      <c r="B76" s="40"/>
      <c r="C76" s="3" t="s">
        <v>49</v>
      </c>
      <c r="D76" s="3" t="s">
        <v>50</v>
      </c>
      <c r="E76" s="3" t="s">
        <v>1</v>
      </c>
      <c r="F76" s="24" t="s">
        <v>114</v>
      </c>
    </row>
    <row r="77" spans="1:6" ht="18" customHeight="1" x14ac:dyDescent="0.25">
      <c r="A77" s="41" t="s">
        <v>9</v>
      </c>
      <c r="B77" s="42"/>
      <c r="C77" s="4">
        <v>18</v>
      </c>
      <c r="D77" s="4" t="s">
        <v>46</v>
      </c>
      <c r="E77" s="31"/>
      <c r="F77" s="12"/>
    </row>
    <row r="78" spans="1:6" ht="18" customHeight="1" x14ac:dyDescent="0.25">
      <c r="A78" s="41" t="s">
        <v>37</v>
      </c>
      <c r="B78" s="42"/>
      <c r="C78" s="4">
        <v>21</v>
      </c>
      <c r="D78" s="4" t="s">
        <v>46</v>
      </c>
      <c r="E78" s="31"/>
      <c r="F78" s="12"/>
    </row>
    <row r="79" spans="1:6" ht="18" customHeight="1" x14ac:dyDescent="0.25">
      <c r="A79" s="41" t="s">
        <v>16</v>
      </c>
      <c r="B79" s="42"/>
      <c r="C79" s="4">
        <v>45</v>
      </c>
      <c r="D79" s="4" t="s">
        <v>46</v>
      </c>
      <c r="E79" s="31"/>
      <c r="F79" s="12"/>
    </row>
    <row r="80" spans="1:6" ht="18" customHeight="1" x14ac:dyDescent="0.25">
      <c r="A80" s="41" t="s">
        <v>26</v>
      </c>
      <c r="B80" s="42"/>
      <c r="C80" s="4">
        <v>110</v>
      </c>
      <c r="D80" s="4" t="s">
        <v>46</v>
      </c>
      <c r="E80" s="31"/>
      <c r="F80" s="12"/>
    </row>
    <row r="81" spans="1:6" ht="18" customHeight="1" x14ac:dyDescent="0.25">
      <c r="A81" s="41" t="s">
        <v>68</v>
      </c>
      <c r="B81" s="42"/>
      <c r="C81" s="4">
        <v>28</v>
      </c>
      <c r="D81" s="4" t="s">
        <v>46</v>
      </c>
      <c r="E81" s="31"/>
      <c r="F81" s="12"/>
    </row>
    <row r="82" spans="1:6" ht="18" customHeight="1" x14ac:dyDescent="0.25">
      <c r="A82" s="47" t="s">
        <v>22</v>
      </c>
      <c r="B82" s="48"/>
      <c r="C82" s="11"/>
      <c r="D82" s="7"/>
      <c r="E82" s="13">
        <f>SUM(E77:E81)</f>
        <v>0</v>
      </c>
      <c r="F82" s="13">
        <f>SUM(F77:F81)</f>
        <v>0</v>
      </c>
    </row>
    <row r="83" spans="1:6" ht="18" customHeight="1" x14ac:dyDescent="0.25"/>
    <row r="84" spans="1:6" ht="37.5" customHeight="1" x14ac:dyDescent="0.25">
      <c r="A84" s="49" t="s">
        <v>23</v>
      </c>
      <c r="B84" s="49"/>
      <c r="C84" s="3" t="s">
        <v>49</v>
      </c>
      <c r="D84" s="3" t="s">
        <v>50</v>
      </c>
      <c r="E84" s="3" t="s">
        <v>1</v>
      </c>
      <c r="F84" s="24" t="s">
        <v>114</v>
      </c>
    </row>
    <row r="85" spans="1:6" ht="18" customHeight="1" x14ac:dyDescent="0.25">
      <c r="A85" s="50" t="s">
        <v>30</v>
      </c>
      <c r="B85" s="50"/>
      <c r="C85" s="4">
        <v>15</v>
      </c>
      <c r="D85" s="4" t="s">
        <v>47</v>
      </c>
      <c r="E85" s="31"/>
      <c r="F85" s="12"/>
    </row>
    <row r="86" spans="1:6" ht="18" customHeight="1" x14ac:dyDescent="0.25">
      <c r="A86" s="50" t="s">
        <v>27</v>
      </c>
      <c r="B86" s="50"/>
      <c r="C86" s="72">
        <v>50</v>
      </c>
      <c r="D86" s="43" t="s">
        <v>47</v>
      </c>
      <c r="E86" s="46"/>
      <c r="F86" s="57"/>
    </row>
    <row r="87" spans="1:6" ht="18" customHeight="1" x14ac:dyDescent="0.25">
      <c r="A87" s="50" t="s">
        <v>28</v>
      </c>
      <c r="B87" s="50"/>
      <c r="C87" s="72"/>
      <c r="D87" s="45"/>
      <c r="E87" s="46"/>
      <c r="F87" s="57"/>
    </row>
    <row r="88" spans="1:6" ht="18" customHeight="1" x14ac:dyDescent="0.25">
      <c r="A88" s="50" t="s">
        <v>29</v>
      </c>
      <c r="B88" s="50"/>
      <c r="C88" s="72"/>
      <c r="D88" s="45"/>
      <c r="E88" s="46"/>
      <c r="F88" s="57"/>
    </row>
    <row r="89" spans="1:6" ht="18" customHeight="1" x14ac:dyDescent="0.25">
      <c r="A89" s="50" t="s">
        <v>31</v>
      </c>
      <c r="B89" s="50"/>
      <c r="C89" s="72"/>
      <c r="D89" s="44"/>
      <c r="E89" s="46"/>
      <c r="F89" s="57"/>
    </row>
    <row r="90" spans="1:6" ht="18" customHeight="1" x14ac:dyDescent="0.25">
      <c r="A90" s="73" t="s">
        <v>24</v>
      </c>
      <c r="B90" s="73"/>
      <c r="C90" s="11"/>
      <c r="D90" s="7"/>
      <c r="E90" s="16">
        <f>SUM(E85:E89)</f>
        <v>0</v>
      </c>
      <c r="F90" s="16">
        <f>SUM(F85:F89)</f>
        <v>0</v>
      </c>
    </row>
    <row r="91" spans="1:6" ht="18" customHeight="1" x14ac:dyDescent="0.25"/>
    <row r="92" spans="1:6" ht="37.5" customHeight="1" x14ac:dyDescent="0.25">
      <c r="A92" s="39" t="s">
        <v>69</v>
      </c>
      <c r="B92" s="40"/>
      <c r="C92" s="3" t="s">
        <v>70</v>
      </c>
      <c r="D92" s="3" t="s">
        <v>50</v>
      </c>
      <c r="E92" s="3" t="s">
        <v>1</v>
      </c>
      <c r="F92" s="24" t="s">
        <v>114</v>
      </c>
    </row>
    <row r="93" spans="1:6" ht="18" customHeight="1" x14ac:dyDescent="0.25">
      <c r="A93" s="41" t="s">
        <v>71</v>
      </c>
      <c r="B93" s="42"/>
      <c r="C93" s="4">
        <v>600</v>
      </c>
      <c r="D93" s="4" t="s">
        <v>48</v>
      </c>
      <c r="E93" s="31"/>
      <c r="F93" s="12"/>
    </row>
    <row r="94" spans="1:6" ht="18" customHeight="1" x14ac:dyDescent="0.25">
      <c r="A94" s="41" t="s">
        <v>72</v>
      </c>
      <c r="B94" s="42"/>
      <c r="C94" s="4">
        <v>600</v>
      </c>
      <c r="D94" s="4" t="s">
        <v>48</v>
      </c>
      <c r="E94" s="31"/>
      <c r="F94" s="12"/>
    </row>
    <row r="95" spans="1:6" ht="18" customHeight="1" x14ac:dyDescent="0.25">
      <c r="A95" s="41" t="s">
        <v>73</v>
      </c>
      <c r="B95" s="42"/>
      <c r="C95" s="4">
        <v>240</v>
      </c>
      <c r="D95" s="4" t="s">
        <v>48</v>
      </c>
      <c r="E95" s="31"/>
      <c r="F95" s="12"/>
    </row>
    <row r="96" spans="1:6" ht="18" customHeight="1" x14ac:dyDescent="0.25">
      <c r="A96" s="41" t="s">
        <v>32</v>
      </c>
      <c r="B96" s="42"/>
      <c r="C96" s="4">
        <v>656</v>
      </c>
      <c r="D96" s="4" t="s">
        <v>48</v>
      </c>
      <c r="E96" s="31"/>
      <c r="F96" s="12"/>
    </row>
    <row r="97" spans="1:6" ht="18" customHeight="1" x14ac:dyDescent="0.25">
      <c r="A97" s="41" t="s">
        <v>12</v>
      </c>
      <c r="B97" s="42"/>
      <c r="C97" s="4">
        <v>292</v>
      </c>
      <c r="D97" s="4" t="s">
        <v>48</v>
      </c>
      <c r="E97" s="31"/>
      <c r="F97" s="12"/>
    </row>
    <row r="98" spans="1:6" ht="18" customHeight="1" x14ac:dyDescent="0.25">
      <c r="A98" s="41" t="s">
        <v>74</v>
      </c>
      <c r="B98" s="42"/>
      <c r="C98" s="4">
        <v>400</v>
      </c>
      <c r="D98" s="4" t="s">
        <v>48</v>
      </c>
      <c r="E98" s="31"/>
      <c r="F98" s="12"/>
    </row>
    <row r="99" spans="1:6" ht="18" customHeight="1" x14ac:dyDescent="0.25">
      <c r="A99" s="41" t="s">
        <v>33</v>
      </c>
      <c r="B99" s="42"/>
      <c r="C99" s="4">
        <v>344</v>
      </c>
      <c r="D99" s="4" t="s">
        <v>48</v>
      </c>
      <c r="E99" s="31"/>
      <c r="F99" s="12"/>
    </row>
    <row r="100" spans="1:6" ht="18" customHeight="1" x14ac:dyDescent="0.25">
      <c r="A100" s="41" t="s">
        <v>34</v>
      </c>
      <c r="B100" s="42"/>
      <c r="C100" s="4">
        <v>10</v>
      </c>
      <c r="D100" s="4" t="s">
        <v>48</v>
      </c>
      <c r="E100" s="31"/>
      <c r="F100" s="12"/>
    </row>
    <row r="101" spans="1:6" ht="18" customHeight="1" x14ac:dyDescent="0.25">
      <c r="A101" s="47" t="s">
        <v>75</v>
      </c>
      <c r="B101" s="48"/>
      <c r="C101" s="11"/>
      <c r="D101" s="7"/>
      <c r="E101" s="16">
        <f>SUM(E93:E100)</f>
        <v>0</v>
      </c>
      <c r="F101" s="16">
        <f>SUM(F93:F100)</f>
        <v>0</v>
      </c>
    </row>
    <row r="102" spans="1:6" ht="18" customHeight="1" x14ac:dyDescent="0.25"/>
    <row r="103" spans="1:6" ht="37.5" customHeight="1" x14ac:dyDescent="0.25">
      <c r="A103" s="77" t="s">
        <v>85</v>
      </c>
      <c r="B103" s="77"/>
      <c r="C103" s="77"/>
      <c r="D103" s="77"/>
      <c r="E103" s="17">
        <f>E31+E40+E52+E62+E74+E82+E90+E101</f>
        <v>0</v>
      </c>
      <c r="F103" s="17">
        <f>F31+F40+F52+F62+F74+F82+F90+F101</f>
        <v>0</v>
      </c>
    </row>
    <row r="104" spans="1:6" ht="18" customHeight="1" x14ac:dyDescent="0.25"/>
    <row r="105" spans="1:6" ht="37.5" customHeight="1" x14ac:dyDescent="0.25">
      <c r="A105" s="69" t="s">
        <v>82</v>
      </c>
      <c r="B105" s="70"/>
      <c r="C105" s="71"/>
      <c r="D105" s="3" t="s">
        <v>81</v>
      </c>
      <c r="E105" s="3" t="s">
        <v>1</v>
      </c>
      <c r="F105" s="24" t="s">
        <v>114</v>
      </c>
    </row>
    <row r="106" spans="1:6" ht="18" customHeight="1" x14ac:dyDescent="0.25">
      <c r="A106" s="41" t="s">
        <v>79</v>
      </c>
      <c r="B106" s="62"/>
      <c r="C106" s="42"/>
      <c r="D106" s="4">
        <v>30</v>
      </c>
      <c r="E106" s="31"/>
      <c r="F106" s="12"/>
    </row>
    <row r="107" spans="1:6" ht="18" customHeight="1" x14ac:dyDescent="0.25">
      <c r="A107" s="41" t="s">
        <v>76</v>
      </c>
      <c r="B107" s="62"/>
      <c r="C107" s="42"/>
      <c r="D107" s="4">
        <v>35</v>
      </c>
      <c r="E107" s="31"/>
      <c r="F107" s="12"/>
    </row>
    <row r="108" spans="1:6" ht="18" customHeight="1" x14ac:dyDescent="0.25">
      <c r="A108" s="41" t="s">
        <v>78</v>
      </c>
      <c r="B108" s="62"/>
      <c r="C108" s="42"/>
      <c r="D108" s="4">
        <v>45</v>
      </c>
      <c r="E108" s="31"/>
      <c r="F108" s="12"/>
    </row>
    <row r="109" spans="1:6" ht="34.5" customHeight="1" x14ac:dyDescent="0.25">
      <c r="A109" s="59" t="s">
        <v>83</v>
      </c>
      <c r="B109" s="60"/>
      <c r="C109" s="61"/>
      <c r="D109" s="4">
        <v>36</v>
      </c>
      <c r="E109" s="31"/>
      <c r="F109" s="12"/>
    </row>
    <row r="110" spans="1:6" ht="18" customHeight="1" x14ac:dyDescent="0.25">
      <c r="A110" s="51" t="s">
        <v>77</v>
      </c>
      <c r="B110" s="52"/>
      <c r="C110" s="53"/>
      <c r="D110" s="8"/>
      <c r="E110" s="31"/>
      <c r="F110" s="12"/>
    </row>
    <row r="111" spans="1:6" ht="18" customHeight="1" x14ac:dyDescent="0.25">
      <c r="A111" s="66" t="s">
        <v>80</v>
      </c>
      <c r="B111" s="67"/>
      <c r="C111" s="68"/>
      <c r="D111" s="8"/>
      <c r="E111" s="31"/>
      <c r="F111" s="12"/>
    </row>
    <row r="112" spans="1:6" ht="18" customHeight="1" x14ac:dyDescent="0.25">
      <c r="A112" s="63"/>
      <c r="B112" s="64"/>
      <c r="C112" s="65"/>
      <c r="D112" s="8"/>
      <c r="E112" s="31"/>
      <c r="F112" s="12"/>
    </row>
    <row r="113" spans="1:6" ht="18" customHeight="1" x14ac:dyDescent="0.25">
      <c r="A113" s="63"/>
      <c r="B113" s="64"/>
      <c r="C113" s="65"/>
      <c r="D113" s="8"/>
      <c r="E113" s="31"/>
      <c r="F113" s="12"/>
    </row>
    <row r="114" spans="1:6" ht="18" customHeight="1" x14ac:dyDescent="0.25">
      <c r="A114" s="47" t="s">
        <v>25</v>
      </c>
      <c r="B114" s="58"/>
      <c r="C114" s="48"/>
      <c r="D114" s="7"/>
      <c r="E114" s="16">
        <f>SUM(E106:E113)</f>
        <v>0</v>
      </c>
      <c r="F114" s="16">
        <f>SUM(F106:F113)</f>
        <v>0</v>
      </c>
    </row>
    <row r="115" spans="1:6" s="20" customFormat="1" ht="18" customHeight="1" x14ac:dyDescent="0.25">
      <c r="A115" s="18"/>
      <c r="B115" s="18"/>
      <c r="C115" s="19"/>
      <c r="D115" s="9"/>
      <c r="E115" s="9"/>
      <c r="F115" s="9"/>
    </row>
    <row r="116" spans="1:6" ht="37.5" customHeight="1" x14ac:dyDescent="0.25">
      <c r="A116" s="54" t="s">
        <v>84</v>
      </c>
      <c r="B116" s="54"/>
      <c r="C116" s="54"/>
      <c r="D116" s="54"/>
      <c r="E116" s="17">
        <f>E103+E114</f>
        <v>0</v>
      </c>
      <c r="F116" s="17">
        <f>F103+F114</f>
        <v>0</v>
      </c>
    </row>
    <row r="117" spans="1:6" ht="18" customHeight="1" x14ac:dyDescent="0.25">
      <c r="A117" s="28"/>
      <c r="B117" s="28"/>
      <c r="C117" s="28"/>
      <c r="D117" s="28"/>
      <c r="E117" s="29"/>
      <c r="F117" s="29"/>
    </row>
    <row r="118" spans="1:6" ht="37.5" customHeight="1" x14ac:dyDescent="0.25">
      <c r="A118" s="49" t="s">
        <v>126</v>
      </c>
      <c r="B118" s="49"/>
      <c r="C118" s="25" t="s">
        <v>49</v>
      </c>
      <c r="D118" s="8"/>
      <c r="E118" s="25" t="s">
        <v>35</v>
      </c>
      <c r="F118" s="25" t="s">
        <v>115</v>
      </c>
    </row>
    <row r="119" spans="1:6" ht="18" customHeight="1" x14ac:dyDescent="0.25">
      <c r="A119" s="80" t="s">
        <v>125</v>
      </c>
      <c r="B119" s="80"/>
      <c r="C119" s="30">
        <v>190</v>
      </c>
      <c r="D119" s="8"/>
      <c r="E119" s="31"/>
      <c r="F119" s="17">
        <f>E119*1.2</f>
        <v>0</v>
      </c>
    </row>
    <row r="120" spans="1:6" ht="18" customHeight="1" x14ac:dyDescent="0.25">
      <c r="A120" s="28"/>
      <c r="B120" s="28"/>
      <c r="C120" s="28"/>
      <c r="D120" s="28"/>
      <c r="E120" s="29"/>
      <c r="F120" s="29"/>
    </row>
    <row r="121" spans="1:6" ht="40.5" x14ac:dyDescent="0.25">
      <c r="A121" s="39" t="s">
        <v>90</v>
      </c>
      <c r="B121" s="40"/>
      <c r="C121" s="24" t="s">
        <v>49</v>
      </c>
      <c r="D121" s="24" t="s">
        <v>89</v>
      </c>
      <c r="E121" s="24" t="s">
        <v>35</v>
      </c>
      <c r="F121" s="24" t="s">
        <v>115</v>
      </c>
    </row>
    <row r="122" spans="1:6" ht="18" customHeight="1" x14ac:dyDescent="0.25">
      <c r="A122" s="41" t="s">
        <v>117</v>
      </c>
      <c r="B122" s="42"/>
      <c r="C122" s="43" t="s">
        <v>116</v>
      </c>
      <c r="D122" s="43">
        <v>1197</v>
      </c>
      <c r="E122" s="31"/>
      <c r="F122" s="17">
        <f>E122*1.2</f>
        <v>0</v>
      </c>
    </row>
    <row r="123" spans="1:6" ht="18" customHeight="1" x14ac:dyDescent="0.25">
      <c r="A123" s="41" t="s">
        <v>118</v>
      </c>
      <c r="B123" s="42"/>
      <c r="C123" s="44"/>
      <c r="D123" s="44"/>
      <c r="E123" s="31"/>
      <c r="F123" s="17">
        <f t="shared" ref="F123:F126" si="2">E123*1.2</f>
        <v>0</v>
      </c>
    </row>
    <row r="124" spans="1:6" ht="18" customHeight="1" x14ac:dyDescent="0.25">
      <c r="A124" s="41" t="s">
        <v>120</v>
      </c>
      <c r="B124" s="42"/>
      <c r="C124" s="43" t="s">
        <v>119</v>
      </c>
      <c r="D124" s="43">
        <v>2207</v>
      </c>
      <c r="E124" s="31"/>
      <c r="F124" s="17">
        <f t="shared" si="2"/>
        <v>0</v>
      </c>
    </row>
    <row r="125" spans="1:6" ht="18" customHeight="1" x14ac:dyDescent="0.25">
      <c r="A125" s="41" t="s">
        <v>121</v>
      </c>
      <c r="B125" s="42"/>
      <c r="C125" s="44"/>
      <c r="D125" s="44"/>
      <c r="E125" s="31"/>
      <c r="F125" s="17">
        <f t="shared" si="2"/>
        <v>0</v>
      </c>
    </row>
    <row r="126" spans="1:6" ht="18" customHeight="1" x14ac:dyDescent="0.25">
      <c r="A126" s="55" t="s">
        <v>97</v>
      </c>
      <c r="B126" s="56"/>
      <c r="C126" s="8"/>
      <c r="D126" s="21"/>
      <c r="E126" s="31"/>
      <c r="F126" s="17">
        <f t="shared" si="2"/>
        <v>0</v>
      </c>
    </row>
    <row r="127" spans="1:6" ht="18" customHeight="1" x14ac:dyDescent="0.25">
      <c r="A127" s="28"/>
      <c r="B127" s="28"/>
      <c r="C127" s="28"/>
      <c r="D127" s="28"/>
      <c r="E127" s="29"/>
      <c r="F127" s="29"/>
    </row>
    <row r="128" spans="1:6" ht="18" customHeight="1" x14ac:dyDescent="0.25"/>
    <row r="129" spans="1:6" ht="31.5" customHeight="1" x14ac:dyDescent="0.25">
      <c r="A129" s="35" t="s">
        <v>92</v>
      </c>
      <c r="B129" s="35"/>
      <c r="C129" s="35"/>
      <c r="D129" s="35"/>
      <c r="E129" s="35"/>
      <c r="F129" s="35"/>
    </row>
    <row r="130" spans="1:6" ht="18" customHeight="1" x14ac:dyDescent="0.25">
      <c r="F130"/>
    </row>
    <row r="131" spans="1:6" ht="38.25" customHeight="1" x14ac:dyDescent="0.25">
      <c r="A131" s="39" t="s">
        <v>99</v>
      </c>
      <c r="B131" s="81"/>
      <c r="C131" s="81"/>
      <c r="D131" s="81"/>
      <c r="E131" s="40"/>
      <c r="F131" s="22" t="s">
        <v>100</v>
      </c>
    </row>
    <row r="132" spans="1:6" ht="31.5" customHeight="1" x14ac:dyDescent="0.25">
      <c r="A132" s="59" t="s">
        <v>122</v>
      </c>
      <c r="B132" s="60"/>
      <c r="C132" s="60"/>
      <c r="D132" s="60"/>
      <c r="E132" s="61"/>
      <c r="F132" s="34"/>
    </row>
    <row r="133" spans="1:6" ht="18" customHeight="1" x14ac:dyDescent="0.25">
      <c r="A133" s="82" t="s">
        <v>128</v>
      </c>
      <c r="B133" s="83"/>
      <c r="C133" s="83"/>
      <c r="D133" s="84"/>
      <c r="E133" s="33"/>
      <c r="F133" s="88"/>
    </row>
    <row r="134" spans="1:6" ht="18" customHeight="1" x14ac:dyDescent="0.25">
      <c r="A134" s="74" t="s">
        <v>129</v>
      </c>
      <c r="B134" s="75"/>
      <c r="C134" s="75"/>
      <c r="D134" s="75"/>
      <c r="E134" s="76"/>
      <c r="F134" s="89"/>
    </row>
    <row r="135" spans="1:6" ht="18" customHeight="1" x14ac:dyDescent="0.25">
      <c r="A135" s="82" t="s">
        <v>95</v>
      </c>
      <c r="B135" s="83"/>
      <c r="C135" s="83"/>
      <c r="D135" s="84"/>
      <c r="E135" s="33"/>
      <c r="F135" s="88"/>
    </row>
    <row r="136" spans="1:6" ht="18" customHeight="1" x14ac:dyDescent="0.25">
      <c r="A136" s="74" t="s">
        <v>96</v>
      </c>
      <c r="B136" s="75"/>
      <c r="C136" s="75"/>
      <c r="D136" s="75"/>
      <c r="E136" s="76"/>
      <c r="F136" s="89"/>
    </row>
    <row r="137" spans="1:6" ht="18" customHeight="1" x14ac:dyDescent="0.25">
      <c r="A137" s="82" t="s">
        <v>98</v>
      </c>
      <c r="B137" s="83"/>
      <c r="C137" s="83"/>
      <c r="D137" s="83"/>
      <c r="E137" s="84"/>
      <c r="F137" s="8"/>
    </row>
    <row r="138" spans="1:6" ht="18" customHeight="1" x14ac:dyDescent="0.25">
      <c r="A138" s="85" t="s">
        <v>123</v>
      </c>
      <c r="B138" s="86"/>
      <c r="C138" s="86"/>
      <c r="D138" s="86"/>
      <c r="E138" s="87"/>
      <c r="F138" s="34"/>
    </row>
    <row r="139" spans="1:6" ht="18" customHeight="1" x14ac:dyDescent="0.25">
      <c r="A139" s="74" t="s">
        <v>124</v>
      </c>
      <c r="B139" s="75"/>
      <c r="C139" s="75"/>
      <c r="D139" s="75"/>
      <c r="E139" s="76"/>
      <c r="F139" s="34"/>
    </row>
    <row r="140" spans="1:6" x14ac:dyDescent="0.25">
      <c r="F140"/>
    </row>
    <row r="141" spans="1:6" x14ac:dyDescent="0.25">
      <c r="F141"/>
    </row>
  </sheetData>
  <mergeCells count="110">
    <mergeCell ref="A118:B118"/>
    <mergeCell ref="A119:B119"/>
    <mergeCell ref="A129:F129"/>
    <mergeCell ref="A131:E131"/>
    <mergeCell ref="A132:E132"/>
    <mergeCell ref="A135:D135"/>
    <mergeCell ref="A136:E136"/>
    <mergeCell ref="A137:E137"/>
    <mergeCell ref="A138:E138"/>
    <mergeCell ref="F135:F136"/>
    <mergeCell ref="A133:D133"/>
    <mergeCell ref="F133:F134"/>
    <mergeCell ref="A134:E134"/>
    <mergeCell ref="A139:E139"/>
    <mergeCell ref="A103:D103"/>
    <mergeCell ref="A7:B7"/>
    <mergeCell ref="A50:B50"/>
    <mergeCell ref="A49:B49"/>
    <mergeCell ref="A48:B48"/>
    <mergeCell ref="A47:B47"/>
    <mergeCell ref="A46:B46"/>
    <mergeCell ref="A54:B54"/>
    <mergeCell ref="A60:B60"/>
    <mergeCell ref="A59:B59"/>
    <mergeCell ref="A58:B58"/>
    <mergeCell ref="A61:B61"/>
    <mergeCell ref="A77:B77"/>
    <mergeCell ref="A56:B56"/>
    <mergeCell ref="A55:B55"/>
    <mergeCell ref="A62:B62"/>
    <mergeCell ref="A64:B64"/>
    <mergeCell ref="A74:B74"/>
    <mergeCell ref="A73:B73"/>
    <mergeCell ref="A72:B72"/>
    <mergeCell ref="A71:B71"/>
    <mergeCell ref="A35:B35"/>
    <mergeCell ref="A36:B36"/>
    <mergeCell ref="A85:B85"/>
    <mergeCell ref="A86:B86"/>
    <mergeCell ref="A87:B87"/>
    <mergeCell ref="A37:B37"/>
    <mergeCell ref="A38:B38"/>
    <mergeCell ref="A44:B44"/>
    <mergeCell ref="A43:B43"/>
    <mergeCell ref="A76:B76"/>
    <mergeCell ref="A82:B82"/>
    <mergeCell ref="A81:B81"/>
    <mergeCell ref="A80:B80"/>
    <mergeCell ref="A79:B79"/>
    <mergeCell ref="A78:B78"/>
    <mergeCell ref="A66:B66"/>
    <mergeCell ref="A65:B65"/>
    <mergeCell ref="A90:B90"/>
    <mergeCell ref="A92:B92"/>
    <mergeCell ref="A100:B100"/>
    <mergeCell ref="A99:B99"/>
    <mergeCell ref="A98:B98"/>
    <mergeCell ref="A97:B97"/>
    <mergeCell ref="A96:B96"/>
    <mergeCell ref="A95:B95"/>
    <mergeCell ref="A94:B94"/>
    <mergeCell ref="A93:B93"/>
    <mergeCell ref="A124:B124"/>
    <mergeCell ref="C124:C125"/>
    <mergeCell ref="A125:B125"/>
    <mergeCell ref="A126:B126"/>
    <mergeCell ref="D122:D123"/>
    <mergeCell ref="D124:D125"/>
    <mergeCell ref="A30:C30"/>
    <mergeCell ref="F86:F89"/>
    <mergeCell ref="A14:A18"/>
    <mergeCell ref="A57:B57"/>
    <mergeCell ref="A45:B45"/>
    <mergeCell ref="A114:C114"/>
    <mergeCell ref="A89:B89"/>
    <mergeCell ref="A109:C109"/>
    <mergeCell ref="A108:C108"/>
    <mergeCell ref="A107:C107"/>
    <mergeCell ref="A106:C106"/>
    <mergeCell ref="A113:C113"/>
    <mergeCell ref="A112:C112"/>
    <mergeCell ref="A111:C111"/>
    <mergeCell ref="A110:C110"/>
    <mergeCell ref="A70:B70"/>
    <mergeCell ref="A69:B69"/>
    <mergeCell ref="A68:B68"/>
    <mergeCell ref="A1:F1"/>
    <mergeCell ref="A2:F2"/>
    <mergeCell ref="A39:C39"/>
    <mergeCell ref="A121:B121"/>
    <mergeCell ref="A122:B122"/>
    <mergeCell ref="C122:C123"/>
    <mergeCell ref="A123:B123"/>
    <mergeCell ref="D86:D89"/>
    <mergeCell ref="E86:E89"/>
    <mergeCell ref="A8:A13"/>
    <mergeCell ref="A19:A24"/>
    <mergeCell ref="A25:A29"/>
    <mergeCell ref="A31:B31"/>
    <mergeCell ref="A33:B33"/>
    <mergeCell ref="A42:B42"/>
    <mergeCell ref="A34:B34"/>
    <mergeCell ref="A51:C51"/>
    <mergeCell ref="A116:D116"/>
    <mergeCell ref="A67:B67"/>
    <mergeCell ref="A88:B88"/>
    <mergeCell ref="A101:B101"/>
    <mergeCell ref="A105:C105"/>
    <mergeCell ref="C86:C89"/>
    <mergeCell ref="A84:B84"/>
  </mergeCells>
  <pageMargins left="0.7" right="0.7" top="0.75" bottom="0.75" header="0.3" footer="0.3"/>
  <pageSetup paperSize="9" scale="91" fitToHeight="0" orientation="portrait" r:id="rId1"/>
  <headerFooter>
    <oddFooter>&amp;C&amp;"Times,Normal"&amp;8ENVSN – MAPA N°2022-1
Prestations de nettoyage des locaux, nettoyage des chambres et lavage des vitres de l’Ecole Nationale de Voile et des Sports Nautiques</oddFooter>
  </headerFooter>
  <rowBreaks count="4" manualBreakCount="4">
    <brk id="40" max="5" man="1"/>
    <brk id="75" max="16383" man="1"/>
    <brk id="104" max="16383" man="1"/>
    <brk id="128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déroulante'!$A$1:$A$4</xm:f>
          </x14:formula1>
          <xm:sqref>D65:D73 D43:D51 D34:D38 D77:D81 D85:D86 D93:D100 D8:D29 D55:D61</xm:sqref>
        </x14:dataValidation>
        <x14:dataValidation type="list" allowBlank="1" showInputMessage="1" showErrorMessage="1">
          <x14:formula1>
            <xm:f>'Liste déroulante'!$A$1:$A$6</xm:f>
          </x14:formula1>
          <xm:sqref>D30 D39</xm:sqref>
        </x14:dataValidation>
        <x14:dataValidation type="list" allowBlank="1" showInputMessage="1" showErrorMessage="1">
          <x14:formula1>
            <xm:f>'Liste déroulante'!$C$1:$C$2</xm:f>
          </x14:formula1>
          <xm:sqref>E135 E133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E25" sqref="E25"/>
    </sheetView>
  </sheetViews>
  <sheetFormatPr baseColWidth="10" defaultRowHeight="15" x14ac:dyDescent="0.25"/>
  <cols>
    <col min="1" max="1" width="14.140625" bestFit="1" customWidth="1"/>
  </cols>
  <sheetData>
    <row r="1" spans="1:3" x14ac:dyDescent="0.25">
      <c r="A1" t="s">
        <v>46</v>
      </c>
      <c r="C1" t="s">
        <v>93</v>
      </c>
    </row>
    <row r="2" spans="1:3" x14ac:dyDescent="0.25">
      <c r="A2" t="s">
        <v>6</v>
      </c>
      <c r="C2" t="s">
        <v>94</v>
      </c>
    </row>
    <row r="3" spans="1:3" x14ac:dyDescent="0.25">
      <c r="A3" t="s">
        <v>47</v>
      </c>
    </row>
    <row r="4" spans="1:3" x14ac:dyDescent="0.25">
      <c r="A4" t="s">
        <v>48</v>
      </c>
    </row>
    <row r="5" spans="1:3" x14ac:dyDescent="0.25">
      <c r="A5" t="s">
        <v>112</v>
      </c>
    </row>
    <row r="6" spans="1:3" x14ac:dyDescent="0.25">
      <c r="A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Liste déroulante</vt:lpstr>
    </vt:vector>
  </TitlesOfParts>
  <Company>Ecole Nationale de Voile et des Sports Nautiques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LIGER</dc:creator>
  <cp:lastModifiedBy>Alexandre LIGER</cp:lastModifiedBy>
  <cp:lastPrinted>2022-09-02T09:00:03Z</cp:lastPrinted>
  <dcterms:created xsi:type="dcterms:W3CDTF">2021-10-21T14:19:32Z</dcterms:created>
  <dcterms:modified xsi:type="dcterms:W3CDTF">2022-09-05T12:36:35Z</dcterms:modified>
</cp:coreProperties>
</file>